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e/Desktop/Soonr Workplace/2019/UKIO/Exhibition and Sponsorship/manual/"/>
    </mc:Choice>
  </mc:AlternateContent>
  <xr:revisionPtr revIDLastSave="0" documentId="8_{63EB94CC-33CF-564A-BE42-75159D5B0D96}" xr6:coauthVersionLast="40" xr6:coauthVersionMax="40" xr10:uidLastSave="{00000000-0000-0000-0000-000000000000}"/>
  <bookViews>
    <workbookView xWindow="0" yWindow="460" windowWidth="20520" windowHeight="9560" xr2:uid="{00000000-000D-0000-FFFF-FFFF00000000}"/>
  </bookViews>
  <sheets>
    <sheet name="Stand Catering " sheetId="2" r:id="rId1"/>
    <sheet name="Sheet3" sheetId="3" state="hidden" r:id="rId2"/>
  </sheets>
  <definedNames>
    <definedName name="_xlnm.Print_Area" localSheetId="0">'Stand Catering '!$A$1:$K$113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8" i="2" l="1"/>
  <c r="D98" i="2"/>
  <c r="K97" i="2"/>
  <c r="D97" i="2"/>
  <c r="K96" i="2"/>
  <c r="D96" i="2"/>
  <c r="D88" i="2"/>
  <c r="D55" i="2" l="1"/>
  <c r="D50" i="2" l="1"/>
  <c r="K50" i="2"/>
  <c r="K86" i="2" l="1"/>
  <c r="D86" i="2"/>
  <c r="D31" i="2"/>
  <c r="K31" i="2"/>
  <c r="K99" i="2" l="1"/>
  <c r="K95" i="2" l="1"/>
  <c r="K94" i="2"/>
  <c r="K93" i="2"/>
  <c r="K92" i="2"/>
  <c r="K91" i="2"/>
  <c r="K90" i="2"/>
  <c r="K89" i="2"/>
  <c r="K88" i="2"/>
  <c r="K87" i="2"/>
  <c r="K85" i="2"/>
  <c r="K84" i="2"/>
  <c r="K83" i="2"/>
  <c r="K82" i="2"/>
  <c r="K80" i="2"/>
  <c r="K79" i="2"/>
  <c r="K78" i="2"/>
  <c r="K77" i="2"/>
  <c r="K76" i="2"/>
  <c r="K74" i="2"/>
  <c r="K73" i="2"/>
  <c r="K72" i="2"/>
  <c r="K71" i="2"/>
  <c r="K70" i="2"/>
  <c r="K69" i="2"/>
  <c r="K67" i="2"/>
  <c r="K66" i="2"/>
  <c r="K65" i="2"/>
  <c r="K64" i="2"/>
  <c r="K63" i="2"/>
  <c r="K61" i="2"/>
  <c r="K60" i="2"/>
  <c r="K59" i="2"/>
  <c r="K56" i="2"/>
  <c r="K55" i="2"/>
  <c r="K54" i="2"/>
  <c r="K43" i="2"/>
  <c r="K42" i="2"/>
  <c r="K41" i="2"/>
  <c r="K40" i="2"/>
  <c r="K39" i="2"/>
  <c r="K38" i="2"/>
  <c r="K32" i="2"/>
  <c r="K33" i="2"/>
  <c r="K34" i="2"/>
  <c r="K35" i="2"/>
  <c r="K36" i="2"/>
  <c r="K46" i="2"/>
  <c r="K47" i="2"/>
  <c r="K48" i="2"/>
  <c r="K49" i="2"/>
  <c r="K51" i="2"/>
  <c r="K52" i="2"/>
  <c r="K45" i="2"/>
  <c r="K100" i="2" l="1"/>
  <c r="D79" i="2"/>
  <c r="D78" i="2"/>
  <c r="D77" i="2"/>
  <c r="D76" i="2"/>
  <c r="D87" i="2"/>
  <c r="D85" i="2"/>
  <c r="D84" i="2"/>
  <c r="D83" i="2"/>
  <c r="D82" i="2"/>
  <c r="D74" i="2"/>
  <c r="D73" i="2"/>
  <c r="D72" i="2"/>
  <c r="D71" i="2"/>
  <c r="D70" i="2"/>
  <c r="D69" i="2"/>
  <c r="D66" i="2"/>
  <c r="D65" i="2"/>
  <c r="D64" i="2"/>
  <c r="D63" i="2"/>
  <c r="D60" i="2"/>
  <c r="D59" i="2"/>
  <c r="D54" i="2"/>
  <c r="D51" i="2"/>
  <c r="D49" i="2"/>
  <c r="D48" i="2"/>
  <c r="D47" i="2"/>
  <c r="D46" i="2"/>
  <c r="D45" i="2"/>
  <c r="D42" i="2"/>
  <c r="D41" i="2"/>
  <c r="D40" i="2"/>
  <c r="D38" i="2"/>
  <c r="D35" i="2"/>
  <c r="D34" i="2"/>
  <c r="D33" i="2"/>
  <c r="D32" i="2"/>
  <c r="K101" i="2" l="1"/>
  <c r="K102" i="2" s="1"/>
</calcChain>
</file>

<file path=xl/sharedStrings.xml><?xml version="1.0" encoding="utf-8"?>
<sst xmlns="http://schemas.openxmlformats.org/spreadsheetml/2006/main" count="110" uniqueCount="95">
  <si>
    <t xml:space="preserve">FOOD </t>
  </si>
  <si>
    <t>Quantity</t>
  </si>
  <si>
    <t xml:space="preserve">Lunch </t>
  </si>
  <si>
    <t>COMPANY:</t>
  </si>
  <si>
    <t>ADDRESS:</t>
  </si>
  <si>
    <t>POSTCODE:</t>
  </si>
  <si>
    <t>CONTACT:</t>
  </si>
  <si>
    <t>TELEPHONE:</t>
  </si>
  <si>
    <t>EMAIL:</t>
  </si>
  <si>
    <t xml:space="preserve">EVENT: </t>
  </si>
  <si>
    <t>EVENT DATES:</t>
  </si>
  <si>
    <t>STAND NO:</t>
  </si>
  <si>
    <t xml:space="preserve">BEVERAGES </t>
  </si>
  <si>
    <t xml:space="preserve">Soft Drinks </t>
  </si>
  <si>
    <t>Alcohol</t>
  </si>
  <si>
    <t xml:space="preserve">Hot Drinks </t>
  </si>
  <si>
    <t>Coffee sachet (10 cup)</t>
  </si>
  <si>
    <t>Water tower to include 18.5 litre water cartridge and disposable cups (show duration)</t>
  </si>
  <si>
    <t xml:space="preserve">Additional water cartridge (18.5 litre) </t>
  </si>
  <si>
    <t>Sugar Sticks (100)</t>
  </si>
  <si>
    <t>Hot drink cups (100)</t>
  </si>
  <si>
    <t>Plastic tumblers</t>
  </si>
  <si>
    <t>Plastic champagne flutes</t>
  </si>
  <si>
    <t>Quantity Sold in</t>
  </si>
  <si>
    <t xml:space="preserve">Breakfast  </t>
  </si>
  <si>
    <t xml:space="preserve">Good Eats Sweets 'n' Treats </t>
  </si>
  <si>
    <t>Stand Catering Order Form</t>
  </si>
  <si>
    <t xml:space="preserve">EVENT NAME: </t>
  </si>
  <si>
    <t xml:space="preserve">EVENT DATE: </t>
  </si>
  <si>
    <t>Time</t>
  </si>
  <si>
    <t xml:space="preserve">Bottled water 500ml </t>
  </si>
  <si>
    <t>DAY:</t>
  </si>
  <si>
    <t>OF:</t>
  </si>
  <si>
    <t xml:space="preserve">Linen tablecloth 90 x 90 White/Black </t>
  </si>
  <si>
    <t xml:space="preserve">Linen tablecloth 144 x 70 White/Black </t>
  </si>
  <si>
    <t xml:space="preserve">Crates, boxes &amp; bowls of juicy fruit </t>
  </si>
  <si>
    <t xml:space="preserve">SPECIALS </t>
  </si>
  <si>
    <t>Soft Drinks 600ml Pepsi Max, Tango, 7UP)</t>
  </si>
  <si>
    <t xml:space="preserve">Crispy bacon on floured bap </t>
  </si>
  <si>
    <t xml:space="preserve">Chefs choice smoothie </t>
  </si>
  <si>
    <t>Platters of open &amp; closed sandwiches, bagels, flavoured breads &amp; wraps (serves 10)</t>
  </si>
  <si>
    <t>Hotch Potch of Puds, Lots of handmade dinky desserts to nibble on after lunch</t>
  </si>
  <si>
    <t>Bits 'n' Bobs of nibbles &amp; nuts (n) (serves 4)</t>
  </si>
  <si>
    <t xml:space="preserve">Terry's giant cookies </t>
  </si>
  <si>
    <t>Yummy 'Lyles' golden syrup flapjacks</t>
  </si>
  <si>
    <t>Canapes (Hot or Cold) (Serves 10)</t>
  </si>
  <si>
    <t xml:space="preserve">Fridge hire </t>
  </si>
  <si>
    <t xml:space="preserve">Beer &amp; soft drink corkage </t>
  </si>
  <si>
    <t xml:space="preserve">Wine corkage </t>
  </si>
  <si>
    <t xml:space="preserve">Sparkling wine corkage </t>
  </si>
  <si>
    <t xml:space="preserve">Champagne corkage </t>
  </si>
  <si>
    <t>Milk (2 litres)</t>
  </si>
  <si>
    <t>ACC specially blended coffee beans (1kg)</t>
  </si>
  <si>
    <t xml:space="preserve">STAND CATERING </t>
  </si>
  <si>
    <t>Plastic Pint Glasses</t>
  </si>
  <si>
    <t>Plastic wine Glasses</t>
  </si>
  <si>
    <t>Price EACH</t>
  </si>
  <si>
    <t>Price TOTAL</t>
  </si>
  <si>
    <t>Birthday Cake (10 portions, 7", choc/fruit/vic sponge)</t>
  </si>
  <si>
    <t xml:space="preserve">RECEIVED </t>
  </si>
  <si>
    <t xml:space="preserve">Signed </t>
  </si>
  <si>
    <t>Facility Fee</t>
  </si>
  <si>
    <t>San Miguel 330ml</t>
  </si>
  <si>
    <t>Total Cost: 
(Ex VAT)</t>
  </si>
  <si>
    <t xml:space="preserve">Lunch bag (Freshly made sarnie, mineral water, crisps, fruit, double choc chip muffin) </t>
  </si>
  <si>
    <t>Additional member of staff 4 hours 
(Waiter, Host)</t>
  </si>
  <si>
    <t>Corkage</t>
  </si>
  <si>
    <t>Zingy lemony drizzled muffin</t>
  </si>
  <si>
    <t>Savoury snack platter (serves 10)</t>
  </si>
  <si>
    <t>SUB-TOTAL</t>
  </si>
  <si>
    <t>VAT</t>
  </si>
  <si>
    <t>TOTAL</t>
  </si>
  <si>
    <t xml:space="preserve">ADDITIONS </t>
  </si>
  <si>
    <t>Price  EACH</t>
  </si>
  <si>
    <t xml:space="preserve">Chefs choice Danish </t>
  </si>
  <si>
    <t>Finger Buffet (Open &amp; closed sandwiches, bagels, flavoured bread &amp; wraps, bashed garden peas, creamy ricotta &amp; mint crostini, old English sausage roll, sea bream ceviche tostada) (Serves 10)</t>
  </si>
  <si>
    <t>Hand cooked Kettle chips</t>
  </si>
  <si>
    <t xml:space="preserve">Traditional Olde English sausage on floured bap </t>
  </si>
  <si>
    <t>Hearty Tuscan bean, tomato &amp; rosemary rustic turnover (v)</t>
  </si>
  <si>
    <t>Refreshment Pack (1 x filter coffee machine, 1 x kettle, 5 x coffee sachets and filters, 50 x tea bags, milk, 100 x brown and white sugar sticks, stirrers, 100 x disposable cups / lids)</t>
  </si>
  <si>
    <t>Tea and coffee (per cup)</t>
  </si>
  <si>
    <t>House White wine</t>
  </si>
  <si>
    <t>House Red wine</t>
  </si>
  <si>
    <t xml:space="preserve">House Rose wine </t>
  </si>
  <si>
    <t xml:space="preserve">Sparkling wine  </t>
  </si>
  <si>
    <t xml:space="preserve">House Champagne </t>
  </si>
  <si>
    <t>Tea bags (50)</t>
  </si>
  <si>
    <t xml:space="preserve">Ice, ice bucket &amp; tongs </t>
  </si>
  <si>
    <t>Paper serviettes (large)</t>
  </si>
  <si>
    <t>Paper serviettes (cocktail)</t>
  </si>
  <si>
    <t xml:space="preserve">Stirrers </t>
  </si>
  <si>
    <r>
      <t xml:space="preserve">Centerplate at ACC Liverpool, Kings Dock, Liverpool Waterfront, Liverpool L3 4FP
VAT 86 444 1417
</t>
    </r>
    <r>
      <rPr>
        <b/>
        <sz val="9"/>
        <rFont val="Calibri"/>
        <family val="2"/>
        <scheme val="minor"/>
      </rPr>
      <t xml:space="preserve">Contact Lisa Hughes email: lhughes@centerplate.co.uk Tel no 0151 239 6013
</t>
    </r>
    <r>
      <rPr>
        <sz val="9"/>
        <rFont val="Calibri"/>
        <family val="2"/>
        <scheme val="minor"/>
      </rPr>
      <t>All prices listed are subject to VAT at the current 2019 rate.</t>
    </r>
  </si>
  <si>
    <t>ANY OTHER INFORMATION</t>
  </si>
  <si>
    <t>Please clink the link below to download the eGuide</t>
  </si>
  <si>
    <t>https://www.aev.org.uk/__media/Catering-eGuide-August-2018-sub-section.pdf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</si>
</sst>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\-&quot;£&quot;#,##0.00"/>
    <numFmt numFmtId="165" formatCode="&quot;£&quot;#,##0.00;[Red]\-&quot;£&quot;#,##0.00"/>
    <numFmt numFmtId="166" formatCode="&quot;£&quot;#,##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Font="1" applyBorder="1"/>
    <xf numFmtId="0" fontId="0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0" xfId="0" applyFont="1" applyFill="1"/>
    <xf numFmtId="0" fontId="2" fillId="0" borderId="0" xfId="0" applyFont="1" applyFill="1"/>
    <xf numFmtId="0" fontId="0" fillId="0" borderId="4" xfId="0" applyFont="1" applyFill="1" applyBorder="1"/>
    <xf numFmtId="0" fontId="0" fillId="0" borderId="6" xfId="0" applyFont="1" applyFill="1" applyBorder="1"/>
    <xf numFmtId="0" fontId="2" fillId="0" borderId="6" xfId="0" applyFont="1" applyFill="1" applyBorder="1"/>
    <xf numFmtId="0" fontId="8" fillId="0" borderId="6" xfId="0" applyFont="1" applyFill="1" applyBorder="1" applyAlignment="1">
      <alignment vertical="center"/>
    </xf>
    <xf numFmtId="0" fontId="2" fillId="0" borderId="9" xfId="0" applyFont="1" applyFill="1" applyBorder="1"/>
    <xf numFmtId="0" fontId="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10" fillId="0" borderId="0" xfId="0" applyFont="1" applyBorder="1"/>
    <xf numFmtId="0" fontId="12" fillId="0" borderId="0" xfId="0" applyFont="1" applyBorder="1"/>
    <xf numFmtId="0" fontId="12" fillId="0" borderId="8" xfId="0" applyFont="1" applyBorder="1"/>
    <xf numFmtId="0" fontId="12" fillId="0" borderId="0" xfId="0" applyFont="1"/>
    <xf numFmtId="0" fontId="15" fillId="0" borderId="0" xfId="0" applyFont="1" applyBorder="1"/>
    <xf numFmtId="0" fontId="14" fillId="4" borderId="1" xfId="0" applyFont="1" applyFill="1" applyBorder="1" applyAlignment="1">
      <alignment horizontal="center"/>
    </xf>
    <xf numFmtId="0" fontId="0" fillId="5" borderId="0" xfId="0" applyFont="1" applyFill="1"/>
    <xf numFmtId="0" fontId="14" fillId="0" borderId="1" xfId="0" applyFont="1" applyFill="1" applyBorder="1"/>
    <xf numFmtId="0" fontId="14" fillId="0" borderId="1" xfId="0" applyFont="1" applyBorder="1"/>
    <xf numFmtId="166" fontId="14" fillId="4" borderId="1" xfId="0" applyNumberFormat="1" applyFont="1" applyFill="1" applyBorder="1"/>
    <xf numFmtId="0" fontId="14" fillId="4" borderId="1" xfId="0" applyFont="1" applyFill="1" applyBorder="1"/>
    <xf numFmtId="166" fontId="14" fillId="4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1" fillId="0" borderId="1" xfId="0" applyFont="1" applyBorder="1"/>
    <xf numFmtId="166" fontId="14" fillId="4" borderId="1" xfId="0" applyNumberFormat="1" applyFont="1" applyFill="1" applyBorder="1" applyAlignment="1">
      <alignment horizontal="center"/>
    </xf>
    <xf numFmtId="0" fontId="11" fillId="0" borderId="18" xfId="0" applyFont="1" applyFill="1" applyBorder="1"/>
    <xf numFmtId="0" fontId="11" fillId="0" borderId="18" xfId="0" applyFont="1" applyBorder="1"/>
    <xf numFmtId="166" fontId="0" fillId="0" borderId="0" xfId="0" applyNumberFormat="1" applyFont="1"/>
    <xf numFmtId="0" fontId="14" fillId="4" borderId="1" xfId="0" applyFont="1" applyFill="1" applyBorder="1" applyAlignment="1">
      <alignment horizontal="center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wrapText="1"/>
    </xf>
    <xf numFmtId="0" fontId="14" fillId="4" borderId="14" xfId="0" applyFont="1" applyFill="1" applyBorder="1"/>
    <xf numFmtId="0" fontId="14" fillId="0" borderId="14" xfId="0" applyFont="1" applyFill="1" applyBorder="1"/>
    <xf numFmtId="0" fontId="14" fillId="0" borderId="14" xfId="0" applyFont="1" applyBorder="1"/>
    <xf numFmtId="0" fontId="14" fillId="4" borderId="14" xfId="0" applyFont="1" applyFill="1" applyBorder="1" applyAlignment="1">
      <alignment horizontal="center"/>
    </xf>
    <xf numFmtId="0" fontId="14" fillId="6" borderId="1" xfId="0" applyFont="1" applyFill="1" applyBorder="1" applyAlignment="1">
      <alignment vertical="center" wrapText="1" shrinkToFit="1"/>
    </xf>
    <xf numFmtId="0" fontId="14" fillId="6" borderId="1" xfId="0" applyFont="1" applyFill="1" applyBorder="1" applyAlignment="1">
      <alignment horizontal="center" vertical="center" wrapText="1" shrinkToFit="1"/>
    </xf>
    <xf numFmtId="166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 shrinkToFit="1"/>
    </xf>
    <xf numFmtId="166" fontId="14" fillId="6" borderId="1" xfId="0" applyNumberFormat="1" applyFont="1" applyFill="1" applyBorder="1"/>
    <xf numFmtId="0" fontId="14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wrapText="1"/>
    </xf>
    <xf numFmtId="164" fontId="14" fillId="6" borderId="1" xfId="0" applyNumberFormat="1" applyFont="1" applyFill="1" applyBorder="1" applyAlignment="1">
      <alignment horizontal="center" vertical="center"/>
    </xf>
    <xf numFmtId="0" fontId="14" fillId="6" borderId="14" xfId="0" applyFont="1" applyFill="1" applyBorder="1"/>
    <xf numFmtId="0" fontId="14" fillId="6" borderId="14" xfId="0" applyFont="1" applyFill="1" applyBorder="1" applyAlignment="1">
      <alignment horizontal="center" vertical="center"/>
    </xf>
    <xf numFmtId="166" fontId="14" fillId="6" borderId="14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wrapText="1"/>
    </xf>
    <xf numFmtId="165" fontId="14" fillId="6" borderId="14" xfId="0" applyNumberFormat="1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/>
    </xf>
    <xf numFmtId="165" fontId="14" fillId="6" borderId="14" xfId="0" applyNumberFormat="1" applyFont="1" applyFill="1" applyBorder="1" applyAlignment="1">
      <alignment horizontal="center"/>
    </xf>
    <xf numFmtId="0" fontId="14" fillId="6" borderId="18" xfId="0" applyFont="1" applyFill="1" applyBorder="1"/>
    <xf numFmtId="0" fontId="14" fillId="6" borderId="18" xfId="0" applyFont="1" applyFill="1" applyBorder="1" applyAlignment="1">
      <alignment horizontal="center" vertical="center"/>
    </xf>
    <xf numFmtId="165" fontId="14" fillId="6" borderId="18" xfId="0" applyNumberFormat="1" applyFont="1" applyFill="1" applyBorder="1" applyAlignment="1">
      <alignment horizontal="center" vertical="center"/>
    </xf>
    <xf numFmtId="166" fontId="14" fillId="6" borderId="14" xfId="0" applyNumberFormat="1" applyFont="1" applyFill="1" applyBorder="1"/>
    <xf numFmtId="164" fontId="14" fillId="6" borderId="14" xfId="0" applyNumberFormat="1" applyFont="1" applyFill="1" applyBorder="1" applyAlignment="1">
      <alignment horizontal="center" vertical="center"/>
    </xf>
    <xf numFmtId="0" fontId="0" fillId="0" borderId="18" xfId="0" applyFont="1" applyBorder="1"/>
    <xf numFmtId="166" fontId="11" fillId="5" borderId="11" xfId="0" applyNumberFormat="1" applyFont="1" applyFill="1" applyBorder="1"/>
    <xf numFmtId="166" fontId="11" fillId="5" borderId="28" xfId="0" applyNumberFormat="1" applyFont="1" applyFill="1" applyBorder="1"/>
    <xf numFmtId="0" fontId="0" fillId="0" borderId="18" xfId="0" applyFont="1" applyFill="1" applyBorder="1"/>
    <xf numFmtId="0" fontId="11" fillId="2" borderId="14" xfId="0" applyFont="1" applyFill="1" applyBorder="1"/>
    <xf numFmtId="0" fontId="14" fillId="2" borderId="14" xfId="0" applyFont="1" applyFill="1" applyBorder="1" applyAlignment="1">
      <alignment horizontal="center" vertical="center"/>
    </xf>
    <xf numFmtId="165" fontId="14" fillId="2" borderId="14" xfId="0" applyNumberFormat="1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0" fontId="14" fillId="2" borderId="14" xfId="0" applyFont="1" applyFill="1" applyBorder="1"/>
    <xf numFmtId="166" fontId="14" fillId="2" borderId="1" xfId="0" applyNumberFormat="1" applyFont="1" applyFill="1" applyBorder="1"/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1" fillId="2" borderId="15" xfId="0" applyFont="1" applyFill="1" applyBorder="1" applyAlignment="1"/>
    <xf numFmtId="0" fontId="11" fillId="3" borderId="29" xfId="0" applyFont="1" applyFill="1" applyBorder="1" applyAlignment="1">
      <alignment vertical="center" wrapText="1"/>
    </xf>
    <xf numFmtId="166" fontId="14" fillId="4" borderId="14" xfId="0" applyNumberFormat="1" applyFont="1" applyFill="1" applyBorder="1"/>
    <xf numFmtId="166" fontId="14" fillId="6" borderId="18" xfId="0" applyNumberFormat="1" applyFont="1" applyFill="1" applyBorder="1" applyAlignment="1">
      <alignment horizontal="center" vertical="center"/>
    </xf>
    <xf numFmtId="0" fontId="14" fillId="0" borderId="18" xfId="0" applyFont="1" applyFill="1" applyBorder="1"/>
    <xf numFmtId="0" fontId="14" fillId="0" borderId="18" xfId="0" applyFont="1" applyBorder="1"/>
    <xf numFmtId="166" fontId="14" fillId="6" borderId="18" xfId="0" applyNumberFormat="1" applyFont="1" applyFill="1" applyBorder="1"/>
    <xf numFmtId="0" fontId="14" fillId="6" borderId="18" xfId="0" applyFont="1" applyFill="1" applyBorder="1" applyAlignment="1">
      <alignment wrapText="1"/>
    </xf>
    <xf numFmtId="0" fontId="7" fillId="2" borderId="27" xfId="0" applyFont="1" applyFill="1" applyBorder="1" applyAlignment="1">
      <alignment horizontal="center" vertical="top"/>
    </xf>
    <xf numFmtId="0" fontId="7" fillId="2" borderId="26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7" xfId="0" applyFont="1" applyFill="1" applyBorder="1" applyAlignment="1">
      <alignment vertical="top"/>
    </xf>
    <xf numFmtId="0" fontId="7" fillId="2" borderId="23" xfId="0" applyFont="1" applyFill="1" applyBorder="1" applyAlignment="1">
      <alignment vertical="top"/>
    </xf>
    <xf numFmtId="0" fontId="7" fillId="2" borderId="24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0" fillId="2" borderId="0" xfId="0" applyFont="1" applyFill="1"/>
    <xf numFmtId="0" fontId="16" fillId="0" borderId="22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30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2" borderId="0" xfId="1" applyFill="1" applyAlignment="1">
      <alignment horizontal="center"/>
    </xf>
    <xf numFmtId="0" fontId="18" fillId="2" borderId="27" xfId="1" applyFill="1" applyBorder="1" applyAlignment="1">
      <alignment horizontal="center"/>
    </xf>
    <xf numFmtId="0" fontId="11" fillId="2" borderId="15" xfId="0" applyFont="1" applyFill="1" applyBorder="1" applyAlignment="1">
      <alignment horizontal="left" wrapText="1"/>
    </xf>
    <xf numFmtId="0" fontId="11" fillId="2" borderId="16" xfId="0" applyFont="1" applyFill="1" applyBorder="1" applyAlignment="1">
      <alignment horizontal="left" wrapText="1"/>
    </xf>
    <xf numFmtId="0" fontId="11" fillId="2" borderId="17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left"/>
    </xf>
    <xf numFmtId="0" fontId="11" fillId="3" borderId="21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19" fillId="2" borderId="0" xfId="0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133350</xdr:rowOff>
    </xdr:from>
    <xdr:to>
      <xdr:col>4</xdr:col>
      <xdr:colOff>638175</xdr:colOff>
      <xdr:row>25</xdr:row>
      <xdr:rowOff>95250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0" y="4752975"/>
          <a:ext cx="47244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700"/>
            </a:lnSpc>
            <a:defRPr sz="1000"/>
          </a:pPr>
          <a:r>
            <a:rPr lang="en-GB" sz="800" b="1" i="0" u="sng" strike="noStrike" baseline="0">
              <a:solidFill>
                <a:srgbClr val="FF0000"/>
              </a:solidFill>
              <a:latin typeface="Arial"/>
              <a:cs typeface="Arial"/>
            </a:rPr>
            <a:t>ORDER REQUIRED 14 DAYS PRIOR TO THE EVENT DATE.YOUR ORDER CANNOT BE PROCESSED FOR DELIVERY UNITL FULL PAYMENT IS CONFIRMED. PAYMENT CAN BE TAKEN OVER THE PHONE </a:t>
          </a:r>
        </a:p>
      </xdr:txBody>
    </xdr:sp>
    <xdr:clientData/>
  </xdr:twoCellAnchor>
  <xdr:twoCellAnchor>
    <xdr:from>
      <xdr:col>5</xdr:col>
      <xdr:colOff>125506</xdr:colOff>
      <xdr:row>9</xdr:row>
      <xdr:rowOff>1120</xdr:rowOff>
    </xdr:from>
    <xdr:to>
      <xdr:col>10</xdr:col>
      <xdr:colOff>877981</xdr:colOff>
      <xdr:row>25</xdr:row>
      <xdr:rowOff>96370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974977" y="2130238"/>
          <a:ext cx="4024592" cy="3143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 PAYMENT FOR YOUR STAND CATERING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ORDER IS REQUIRED PRIOR TO THE EVENT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DURING THE EVENT YOU ARE ABLE TO ORDER ADDITIONAL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PRODUCTS - PAYMENT FOR THESE WILL BE CHARGED AT </a:t>
          </a:r>
        </a:p>
        <a:p>
          <a:pPr algn="ctr" rtl="0">
            <a:lnSpc>
              <a:spcPts val="700"/>
            </a:lnSpc>
            <a:defRPr sz="1000"/>
          </a:pPr>
          <a:endParaRPr lang="en-GB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THE TIME OF ORDER </a:t>
          </a:r>
        </a:p>
      </xdr:txBody>
    </xdr:sp>
    <xdr:clientData/>
  </xdr:twoCellAnchor>
  <xdr:twoCellAnchor>
    <xdr:from>
      <xdr:col>2</xdr:col>
      <xdr:colOff>207163</xdr:colOff>
      <xdr:row>0</xdr:row>
      <xdr:rowOff>127746</xdr:rowOff>
    </xdr:from>
    <xdr:to>
      <xdr:col>5</xdr:col>
      <xdr:colOff>453693</xdr:colOff>
      <xdr:row>5</xdr:row>
      <xdr:rowOff>12326</xdr:rowOff>
    </xdr:to>
    <xdr:pic>
      <xdr:nvPicPr>
        <xdr:cNvPr id="6" name="Picture 5" descr="Silver-Service-Grey-Centerplate-at-ACC-Liverpoo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781" y="318246"/>
          <a:ext cx="2252383" cy="83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v.org.uk/__media/Catering-eGuide-August-2018-sub-sec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13"/>
  <sheetViews>
    <sheetView showGridLines="0" tabSelected="1" topLeftCell="A84" zoomScale="85" zoomScaleNormal="85" workbookViewId="0">
      <selection activeCell="K121" sqref="K121"/>
    </sheetView>
  </sheetViews>
  <sheetFormatPr baseColWidth="10" defaultColWidth="9.1640625" defaultRowHeight="15"/>
  <cols>
    <col min="1" max="1" width="43.83203125" style="2" customWidth="1"/>
    <col min="2" max="2" width="13.83203125" style="8" bestFit="1" customWidth="1"/>
    <col min="3" max="4" width="10.1640625" style="41" customWidth="1"/>
    <col min="5" max="5" width="9.83203125" style="32" customWidth="1"/>
    <col min="6" max="6" width="9.1640625" style="2"/>
    <col min="7" max="7" width="11" style="2" customWidth="1"/>
    <col min="8" max="8" width="9.1640625" style="2"/>
    <col min="9" max="9" width="9.5" style="2" customWidth="1"/>
    <col min="10" max="10" width="10.5" style="2" customWidth="1"/>
    <col min="11" max="11" width="13.5" style="2" bestFit="1" customWidth="1"/>
    <col min="12" max="12" width="9.1640625" style="2"/>
    <col min="13" max="13" width="21.5" style="2" bestFit="1" customWidth="1"/>
    <col min="14" max="16384" width="9.1640625" style="2"/>
  </cols>
  <sheetData>
    <row r="2" spans="1:13">
      <c r="M2" s="49"/>
    </row>
    <row r="6" spans="1:13" ht="34">
      <c r="A6" s="3" t="s">
        <v>26</v>
      </c>
      <c r="B6" s="6"/>
    </row>
    <row r="7" spans="1:13" ht="14.25" customHeight="1" thickBot="1">
      <c r="A7" s="3"/>
      <c r="B7" s="6"/>
    </row>
    <row r="8" spans="1:13" ht="15" customHeight="1" thickBot="1">
      <c r="A8" s="40" t="s">
        <v>27</v>
      </c>
      <c r="B8" s="39" t="s">
        <v>28</v>
      </c>
      <c r="C8" s="153"/>
      <c r="D8" s="154"/>
      <c r="F8" s="155" t="s">
        <v>31</v>
      </c>
      <c r="G8" s="156"/>
      <c r="H8" s="155" t="s">
        <v>32</v>
      </c>
      <c r="I8" s="156"/>
    </row>
    <row r="9" spans="1:13">
      <c r="A9" s="4"/>
      <c r="B9" s="7"/>
    </row>
    <row r="10" spans="1:13">
      <c r="A10" s="30" t="s">
        <v>3</v>
      </c>
      <c r="B10" s="25"/>
      <c r="C10" s="42"/>
      <c r="D10" s="42"/>
      <c r="E10" s="34"/>
      <c r="F10" s="1"/>
    </row>
    <row r="11" spans="1:13">
      <c r="A11" s="26"/>
      <c r="B11" s="27"/>
      <c r="C11" s="43"/>
      <c r="D11" s="43"/>
      <c r="E11" s="35"/>
      <c r="F11" s="1"/>
    </row>
    <row r="12" spans="1:13">
      <c r="A12" s="28"/>
      <c r="B12" s="29"/>
      <c r="C12" s="43"/>
      <c r="D12" s="43"/>
      <c r="E12" s="35"/>
      <c r="F12" s="1"/>
    </row>
    <row r="13" spans="1:13">
      <c r="A13" s="31" t="s">
        <v>4</v>
      </c>
      <c r="B13" s="20"/>
      <c r="C13" s="44"/>
      <c r="D13" s="44"/>
      <c r="E13" s="36"/>
      <c r="F13" s="18"/>
      <c r="G13" s="5"/>
    </row>
    <row r="14" spans="1:13">
      <c r="A14" s="16"/>
      <c r="B14" s="17"/>
      <c r="C14" s="44"/>
      <c r="D14" s="44"/>
      <c r="E14" s="36"/>
      <c r="F14" s="18"/>
    </row>
    <row r="15" spans="1:13">
      <c r="A15" s="19"/>
      <c r="B15" s="20"/>
      <c r="C15" s="47" t="s">
        <v>5</v>
      </c>
      <c r="D15" s="47"/>
      <c r="E15" s="36"/>
      <c r="F15" s="18"/>
    </row>
    <row r="16" spans="1:13">
      <c r="A16" s="19"/>
      <c r="B16" s="20"/>
      <c r="C16" s="44"/>
      <c r="D16" s="44"/>
      <c r="E16" s="36"/>
      <c r="F16" s="18"/>
    </row>
    <row r="17" spans="1:11">
      <c r="A17" s="21"/>
      <c r="B17" s="22"/>
      <c r="C17" s="44"/>
      <c r="D17" s="44"/>
      <c r="E17" s="37"/>
      <c r="F17" s="18"/>
    </row>
    <row r="18" spans="1:11">
      <c r="A18" s="19" t="s">
        <v>6</v>
      </c>
      <c r="B18" s="20"/>
      <c r="C18" s="44"/>
      <c r="D18" s="44"/>
      <c r="E18" s="36"/>
      <c r="F18" s="18"/>
    </row>
    <row r="19" spans="1:11">
      <c r="A19" s="19" t="s">
        <v>7</v>
      </c>
      <c r="B19" s="20"/>
      <c r="C19" s="44"/>
      <c r="D19" s="44"/>
      <c r="E19" s="36"/>
      <c r="F19" s="18"/>
    </row>
    <row r="20" spans="1:11">
      <c r="A20" s="19" t="s">
        <v>8</v>
      </c>
      <c r="B20" s="20"/>
      <c r="C20" s="44"/>
      <c r="D20" s="44"/>
      <c r="E20" s="36"/>
      <c r="F20" s="18"/>
    </row>
    <row r="21" spans="1:11">
      <c r="A21" s="19" t="s">
        <v>9</v>
      </c>
      <c r="B21" s="20"/>
      <c r="C21" s="44"/>
      <c r="D21" s="44"/>
      <c r="E21" s="36"/>
      <c r="F21" s="18"/>
    </row>
    <row r="22" spans="1:11">
      <c r="A22" s="19" t="s">
        <v>10</v>
      </c>
      <c r="B22" s="20"/>
      <c r="C22" s="44"/>
      <c r="D22" s="44"/>
      <c r="E22" s="36"/>
      <c r="F22" s="18"/>
    </row>
    <row r="23" spans="1:11">
      <c r="A23" s="23" t="s">
        <v>11</v>
      </c>
      <c r="B23" s="24"/>
      <c r="C23" s="45"/>
      <c r="D23" s="45"/>
      <c r="E23" s="38"/>
      <c r="F23" s="18"/>
    </row>
    <row r="24" spans="1:11">
      <c r="A24" s="12"/>
      <c r="B24" s="13"/>
      <c r="C24" s="46"/>
      <c r="D24" s="46"/>
      <c r="E24" s="33"/>
      <c r="F24" s="11"/>
    </row>
    <row r="25" spans="1:11">
      <c r="A25" s="14"/>
      <c r="B25" s="15"/>
      <c r="C25" s="46"/>
      <c r="D25" s="46"/>
      <c r="E25" s="33"/>
      <c r="F25" s="11"/>
    </row>
    <row r="26" spans="1:11" ht="16" thickBot="1">
      <c r="A26" s="9"/>
      <c r="B26" s="10"/>
      <c r="C26" s="46"/>
      <c r="D26" s="46"/>
      <c r="E26" s="33"/>
      <c r="F26" s="11"/>
    </row>
    <row r="27" spans="1:11">
      <c r="A27" s="170" t="s">
        <v>53</v>
      </c>
      <c r="B27" s="168" t="s">
        <v>23</v>
      </c>
      <c r="C27" s="172" t="s">
        <v>56</v>
      </c>
      <c r="D27" s="172" t="s">
        <v>57</v>
      </c>
      <c r="E27" s="166" t="s">
        <v>1</v>
      </c>
      <c r="F27" s="168" t="s">
        <v>29</v>
      </c>
      <c r="G27" s="166" t="s">
        <v>1</v>
      </c>
      <c r="H27" s="168" t="s">
        <v>29</v>
      </c>
      <c r="I27" s="166" t="s">
        <v>1</v>
      </c>
      <c r="J27" s="168" t="s">
        <v>29</v>
      </c>
      <c r="K27" s="168" t="s">
        <v>63</v>
      </c>
    </row>
    <row r="28" spans="1:11" ht="16" thickBot="1">
      <c r="A28" s="171"/>
      <c r="B28" s="169"/>
      <c r="C28" s="173"/>
      <c r="D28" s="173"/>
      <c r="E28" s="167"/>
      <c r="F28" s="169"/>
      <c r="G28" s="167"/>
      <c r="H28" s="169"/>
      <c r="I28" s="167"/>
      <c r="J28" s="169"/>
      <c r="K28" s="169"/>
    </row>
    <row r="29" spans="1:11" ht="16" thickBot="1">
      <c r="A29" s="163" t="s">
        <v>0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5"/>
    </row>
    <row r="30" spans="1:11">
      <c r="A30" s="157" t="s">
        <v>24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9"/>
    </row>
    <row r="31" spans="1:11" ht="29.25" customHeight="1">
      <c r="A31" s="69" t="s">
        <v>38</v>
      </c>
      <c r="B31" s="70">
        <v>10</v>
      </c>
      <c r="C31" s="71">
        <v>4.5</v>
      </c>
      <c r="D31" s="71">
        <f>SUM(B31*C31)</f>
        <v>45</v>
      </c>
      <c r="E31" s="50"/>
      <c r="F31" s="51"/>
      <c r="G31" s="51"/>
      <c r="H31" s="51"/>
      <c r="I31" s="51"/>
      <c r="J31" s="51"/>
      <c r="K31" s="73">
        <f t="shared" ref="K31:K36" si="0">C31*$E31+G31*C31+I31*C31</f>
        <v>0</v>
      </c>
    </row>
    <row r="32" spans="1:11" ht="16">
      <c r="A32" s="69" t="s">
        <v>77</v>
      </c>
      <c r="B32" s="70">
        <v>10</v>
      </c>
      <c r="C32" s="71">
        <v>4.5</v>
      </c>
      <c r="D32" s="71">
        <f>SUM(B32*C32)</f>
        <v>45</v>
      </c>
      <c r="E32" s="50"/>
      <c r="F32" s="51"/>
      <c r="G32" s="51"/>
      <c r="H32" s="51"/>
      <c r="I32" s="51"/>
      <c r="J32" s="51"/>
      <c r="K32" s="73">
        <f t="shared" si="0"/>
        <v>0</v>
      </c>
    </row>
    <row r="33" spans="1:11" ht="32">
      <c r="A33" s="69" t="s">
        <v>78</v>
      </c>
      <c r="B33" s="70">
        <v>10</v>
      </c>
      <c r="C33" s="71">
        <v>4.25</v>
      </c>
      <c r="D33" s="71">
        <f>SUM(B33*C33)</f>
        <v>42.5</v>
      </c>
      <c r="E33" s="50"/>
      <c r="F33" s="51"/>
      <c r="G33" s="51"/>
      <c r="H33" s="51"/>
      <c r="I33" s="51"/>
      <c r="J33" s="51"/>
      <c r="K33" s="73">
        <f t="shared" si="0"/>
        <v>0</v>
      </c>
    </row>
    <row r="34" spans="1:11" ht="30.75" customHeight="1">
      <c r="A34" s="72" t="s">
        <v>74</v>
      </c>
      <c r="B34" s="70">
        <v>10</v>
      </c>
      <c r="C34" s="71">
        <v>2.2000000000000002</v>
      </c>
      <c r="D34" s="71">
        <f>SUM(B34*C34)</f>
        <v>22</v>
      </c>
      <c r="E34" s="50"/>
      <c r="F34" s="51"/>
      <c r="G34" s="51"/>
      <c r="H34" s="51"/>
      <c r="I34" s="51"/>
      <c r="J34" s="51"/>
      <c r="K34" s="73">
        <f t="shared" si="0"/>
        <v>0</v>
      </c>
    </row>
    <row r="35" spans="1:11" ht="30" customHeight="1">
      <c r="A35" s="72" t="s">
        <v>39</v>
      </c>
      <c r="B35" s="70">
        <v>8</v>
      </c>
      <c r="C35" s="71">
        <v>4.0999999999999996</v>
      </c>
      <c r="D35" s="71">
        <f>SUM(B35*C35)</f>
        <v>32.799999999999997</v>
      </c>
      <c r="E35" s="50"/>
      <c r="F35" s="51"/>
      <c r="G35" s="51"/>
      <c r="H35" s="51"/>
      <c r="I35" s="51"/>
      <c r="J35" s="51"/>
      <c r="K35" s="73">
        <f t="shared" si="0"/>
        <v>0</v>
      </c>
    </row>
    <row r="36" spans="1:11" hidden="1">
      <c r="A36" s="63"/>
      <c r="B36" s="62"/>
      <c r="C36" s="54"/>
      <c r="D36" s="54"/>
      <c r="E36" s="50"/>
      <c r="F36" s="51"/>
      <c r="G36" s="51"/>
      <c r="H36" s="51"/>
      <c r="I36" s="51"/>
      <c r="J36" s="51"/>
      <c r="K36" s="52">
        <f t="shared" si="0"/>
        <v>0</v>
      </c>
    </row>
    <row r="37" spans="1:11">
      <c r="A37" s="160" t="s">
        <v>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2"/>
    </row>
    <row r="38" spans="1:11" ht="41.25" customHeight="1">
      <c r="A38" s="74" t="s">
        <v>40</v>
      </c>
      <c r="B38" s="75">
        <v>1</v>
      </c>
      <c r="C38" s="71">
        <v>60</v>
      </c>
      <c r="D38" s="71">
        <f>SUM(B38*C38)</f>
        <v>60</v>
      </c>
      <c r="E38" s="50"/>
      <c r="F38" s="51"/>
      <c r="G38" s="51"/>
      <c r="H38" s="51"/>
      <c r="I38" s="51"/>
      <c r="J38" s="51"/>
      <c r="K38" s="73">
        <f t="shared" ref="K38:K43" si="1">C38*$E38+G38*C38+I38*C38</f>
        <v>0</v>
      </c>
    </row>
    <row r="39" spans="1:11" ht="64">
      <c r="A39" s="74" t="s">
        <v>75</v>
      </c>
      <c r="B39" s="75">
        <v>1</v>
      </c>
      <c r="C39" s="71">
        <v>155</v>
      </c>
      <c r="D39" s="71">
        <v>142</v>
      </c>
      <c r="E39" s="50"/>
      <c r="F39" s="51"/>
      <c r="G39" s="51"/>
      <c r="H39" s="51"/>
      <c r="I39" s="51"/>
      <c r="J39" s="51"/>
      <c r="K39" s="73">
        <f t="shared" si="1"/>
        <v>0</v>
      </c>
    </row>
    <row r="40" spans="1:11" ht="30.75" customHeight="1">
      <c r="A40" s="74" t="s">
        <v>42</v>
      </c>
      <c r="B40" s="75">
        <v>1</v>
      </c>
      <c r="C40" s="71">
        <v>5.8</v>
      </c>
      <c r="D40" s="71">
        <f>SUM(B40*C40)</f>
        <v>5.8</v>
      </c>
      <c r="E40" s="50"/>
      <c r="F40" s="51"/>
      <c r="G40" s="51"/>
      <c r="H40" s="51"/>
      <c r="I40" s="51"/>
      <c r="J40" s="51"/>
      <c r="K40" s="73">
        <f t="shared" si="1"/>
        <v>0</v>
      </c>
    </row>
    <row r="41" spans="1:11" ht="30" customHeight="1">
      <c r="A41" s="74" t="s">
        <v>45</v>
      </c>
      <c r="B41" s="75">
        <v>1</v>
      </c>
      <c r="C41" s="71">
        <v>70</v>
      </c>
      <c r="D41" s="71">
        <f>SUM(B41*C41)</f>
        <v>70</v>
      </c>
      <c r="E41" s="50"/>
      <c r="F41" s="51"/>
      <c r="G41" s="51"/>
      <c r="H41" s="51"/>
      <c r="I41" s="51"/>
      <c r="J41" s="51"/>
      <c r="K41" s="73">
        <f t="shared" si="1"/>
        <v>0</v>
      </c>
    </row>
    <row r="42" spans="1:11" ht="32">
      <c r="A42" s="74" t="s">
        <v>64</v>
      </c>
      <c r="B42" s="75">
        <v>1</v>
      </c>
      <c r="C42" s="71">
        <v>15.25</v>
      </c>
      <c r="D42" s="71">
        <f>SUM(B42*C42)</f>
        <v>15.25</v>
      </c>
      <c r="E42" s="50"/>
      <c r="F42" s="51"/>
      <c r="G42" s="51"/>
      <c r="H42" s="51"/>
      <c r="I42" s="51"/>
      <c r="J42" s="51"/>
      <c r="K42" s="73">
        <f t="shared" si="1"/>
        <v>0</v>
      </c>
    </row>
    <row r="43" spans="1:11" hidden="1">
      <c r="A43" s="53"/>
      <c r="B43" s="48"/>
      <c r="C43" s="53"/>
      <c r="D43" s="53"/>
      <c r="E43" s="50"/>
      <c r="F43" s="51"/>
      <c r="G43" s="51"/>
      <c r="H43" s="51"/>
      <c r="I43" s="51"/>
      <c r="J43" s="51"/>
      <c r="K43" s="52">
        <f t="shared" si="1"/>
        <v>0</v>
      </c>
    </row>
    <row r="44" spans="1:11">
      <c r="A44" s="150" t="s">
        <v>25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2"/>
    </row>
    <row r="45" spans="1:11" ht="29.25" customHeight="1">
      <c r="A45" s="76" t="s">
        <v>35</v>
      </c>
      <c r="B45" s="77">
        <v>10</v>
      </c>
      <c r="C45" s="78">
        <v>1.1000000000000001</v>
      </c>
      <c r="D45" s="71">
        <f t="shared" ref="D45:D51" si="2">SUM(B45*C45)</f>
        <v>11</v>
      </c>
      <c r="E45" s="50"/>
      <c r="F45" s="51"/>
      <c r="G45" s="51"/>
      <c r="H45" s="51"/>
      <c r="I45" s="51"/>
      <c r="J45" s="51"/>
      <c r="K45" s="73">
        <f t="shared" ref="K45:K56" si="3">C45*$E45+G45*C45+I45*C45</f>
        <v>0</v>
      </c>
    </row>
    <row r="46" spans="1:11" ht="32">
      <c r="A46" s="79" t="s">
        <v>41</v>
      </c>
      <c r="B46" s="77">
        <v>10</v>
      </c>
      <c r="C46" s="78">
        <v>6.8</v>
      </c>
      <c r="D46" s="71">
        <f t="shared" si="2"/>
        <v>68</v>
      </c>
      <c r="E46" s="50"/>
      <c r="F46" s="51"/>
      <c r="G46" s="51"/>
      <c r="H46" s="51"/>
      <c r="I46" s="51"/>
      <c r="J46" s="51"/>
      <c r="K46" s="73">
        <f t="shared" si="3"/>
        <v>0</v>
      </c>
    </row>
    <row r="47" spans="1:11" ht="30.75" customHeight="1">
      <c r="A47" s="76" t="s">
        <v>67</v>
      </c>
      <c r="B47" s="77">
        <v>10</v>
      </c>
      <c r="C47" s="80">
        <v>2.8</v>
      </c>
      <c r="D47" s="71">
        <f t="shared" si="2"/>
        <v>28</v>
      </c>
      <c r="E47" s="50"/>
      <c r="F47" s="51"/>
      <c r="G47" s="51"/>
      <c r="H47" s="51"/>
      <c r="I47" s="51"/>
      <c r="J47" s="51"/>
      <c r="K47" s="73">
        <f t="shared" si="3"/>
        <v>0</v>
      </c>
    </row>
    <row r="48" spans="1:11" ht="30.75" customHeight="1">
      <c r="A48" s="81" t="s">
        <v>43</v>
      </c>
      <c r="B48" s="82">
        <v>10</v>
      </c>
      <c r="C48" s="80">
        <v>2.35</v>
      </c>
      <c r="D48" s="71">
        <f t="shared" si="2"/>
        <v>23.5</v>
      </c>
      <c r="E48" s="66"/>
      <c r="F48" s="67"/>
      <c r="G48" s="67"/>
      <c r="H48" s="67"/>
      <c r="I48" s="67"/>
      <c r="J48" s="67"/>
      <c r="K48" s="73">
        <f t="shared" si="3"/>
        <v>0</v>
      </c>
    </row>
    <row r="49" spans="1:13" ht="30.75" customHeight="1">
      <c r="A49" s="81" t="s">
        <v>44</v>
      </c>
      <c r="B49" s="82">
        <v>10</v>
      </c>
      <c r="C49" s="80">
        <v>2.35</v>
      </c>
      <c r="D49" s="71">
        <f t="shared" si="2"/>
        <v>23.5</v>
      </c>
      <c r="E49" s="66"/>
      <c r="F49" s="67"/>
      <c r="G49" s="67"/>
      <c r="H49" s="67"/>
      <c r="I49" s="67"/>
      <c r="J49" s="67"/>
      <c r="K49" s="73">
        <f t="shared" si="3"/>
        <v>0</v>
      </c>
    </row>
    <row r="50" spans="1:13" ht="30.75" customHeight="1">
      <c r="A50" s="81" t="s">
        <v>68</v>
      </c>
      <c r="B50" s="82">
        <v>1</v>
      </c>
      <c r="C50" s="92">
        <v>35.700000000000003</v>
      </c>
      <c r="D50" s="71">
        <f t="shared" si="2"/>
        <v>35.700000000000003</v>
      </c>
      <c r="E50" s="66"/>
      <c r="F50" s="67"/>
      <c r="G50" s="67"/>
      <c r="H50" s="67"/>
      <c r="I50" s="67"/>
      <c r="J50" s="67"/>
      <c r="K50" s="73">
        <f t="shared" si="3"/>
        <v>0</v>
      </c>
    </row>
    <row r="51" spans="1:13" ht="31.5" customHeight="1" thickBot="1">
      <c r="A51" s="81" t="s">
        <v>76</v>
      </c>
      <c r="B51" s="82">
        <v>10</v>
      </c>
      <c r="C51" s="83">
        <v>2.85</v>
      </c>
      <c r="D51" s="71">
        <f t="shared" si="2"/>
        <v>28.5</v>
      </c>
      <c r="E51" s="66"/>
      <c r="F51" s="67"/>
      <c r="G51" s="67"/>
      <c r="H51" s="67"/>
      <c r="I51" s="67"/>
      <c r="J51" s="67"/>
      <c r="K51" s="73">
        <f t="shared" si="3"/>
        <v>0</v>
      </c>
    </row>
    <row r="52" spans="1:13" hidden="1">
      <c r="A52" s="65"/>
      <c r="B52" s="68"/>
      <c r="C52" s="65"/>
      <c r="D52" s="65"/>
      <c r="E52" s="66"/>
      <c r="F52" s="67"/>
      <c r="G52" s="67"/>
      <c r="H52" s="67"/>
      <c r="I52" s="67"/>
      <c r="J52" s="67"/>
      <c r="K52" s="109">
        <f t="shared" si="3"/>
        <v>0</v>
      </c>
    </row>
    <row r="53" spans="1:13" ht="16" thickBot="1">
      <c r="A53" s="179" t="s">
        <v>36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1"/>
    </row>
    <row r="54" spans="1:13" ht="31.5" customHeight="1">
      <c r="A54" s="114" t="s">
        <v>58</v>
      </c>
      <c r="B54" s="89">
        <v>1</v>
      </c>
      <c r="C54" s="110">
        <v>40</v>
      </c>
      <c r="D54" s="110">
        <f>SUM(B54*C54)</f>
        <v>40</v>
      </c>
      <c r="E54" s="111"/>
      <c r="F54" s="112"/>
      <c r="G54" s="112"/>
      <c r="H54" s="112"/>
      <c r="I54" s="112"/>
      <c r="J54" s="112"/>
      <c r="K54" s="113">
        <f t="shared" si="3"/>
        <v>0</v>
      </c>
    </row>
    <row r="55" spans="1:13" ht="30.75" customHeight="1" thickBot="1">
      <c r="A55" s="79" t="s">
        <v>65</v>
      </c>
      <c r="B55" s="77">
        <v>1</v>
      </c>
      <c r="C55" s="78">
        <v>11</v>
      </c>
      <c r="D55" s="110">
        <f>SUM(B55*C55)*4</f>
        <v>44</v>
      </c>
      <c r="E55" s="50"/>
      <c r="F55" s="51"/>
      <c r="G55" s="51"/>
      <c r="H55" s="51"/>
      <c r="I55" s="51"/>
      <c r="J55" s="51"/>
      <c r="K55" s="73">
        <f t="shared" si="3"/>
        <v>0</v>
      </c>
    </row>
    <row r="56" spans="1:13" ht="16" hidden="1" thickBot="1">
      <c r="A56" s="53"/>
      <c r="B56" s="68"/>
      <c r="C56" s="68"/>
      <c r="D56" s="68"/>
      <c r="E56" s="66"/>
      <c r="F56" s="67"/>
      <c r="G56" s="67"/>
      <c r="H56" s="67"/>
      <c r="I56" s="67"/>
      <c r="J56" s="67"/>
      <c r="K56" s="52">
        <f t="shared" si="3"/>
        <v>0</v>
      </c>
      <c r="M56" s="61"/>
    </row>
    <row r="57" spans="1:13" ht="16">
      <c r="A57" s="108" t="s">
        <v>12</v>
      </c>
      <c r="B57" s="134" t="s">
        <v>23</v>
      </c>
      <c r="C57" s="134" t="s">
        <v>73</v>
      </c>
      <c r="D57" s="134" t="s">
        <v>57</v>
      </c>
      <c r="E57" s="134" t="s">
        <v>1</v>
      </c>
      <c r="F57" s="134" t="s">
        <v>29</v>
      </c>
      <c r="G57" s="134" t="s">
        <v>1</v>
      </c>
      <c r="H57" s="134" t="s">
        <v>29</v>
      </c>
      <c r="I57" s="134" t="s">
        <v>1</v>
      </c>
      <c r="J57" s="134" t="s">
        <v>29</v>
      </c>
      <c r="K57" s="135" t="s">
        <v>63</v>
      </c>
    </row>
    <row r="58" spans="1:13" ht="15" customHeight="1">
      <c r="A58" s="107" t="s">
        <v>15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6"/>
    </row>
    <row r="59" spans="1:13" ht="64">
      <c r="A59" s="79" t="s">
        <v>79</v>
      </c>
      <c r="B59" s="77">
        <v>1</v>
      </c>
      <c r="C59" s="78">
        <v>150</v>
      </c>
      <c r="D59" s="71">
        <f>SUM(B59*C59)</f>
        <v>150</v>
      </c>
      <c r="E59" s="56"/>
      <c r="F59" s="57"/>
      <c r="G59" s="57"/>
      <c r="H59" s="57"/>
      <c r="I59" s="57"/>
      <c r="J59" s="57"/>
      <c r="K59" s="73">
        <f t="shared" ref="K59:K61" si="4">C59*$E59+G59*C59+I59*C59</f>
        <v>0</v>
      </c>
    </row>
    <row r="60" spans="1:13" ht="30.75" customHeight="1">
      <c r="A60" s="76" t="s">
        <v>80</v>
      </c>
      <c r="B60" s="77">
        <v>1</v>
      </c>
      <c r="C60" s="71">
        <v>2.2000000000000002</v>
      </c>
      <c r="D60" s="71">
        <f>SUM(B60*C60)</f>
        <v>2.2000000000000002</v>
      </c>
      <c r="E60" s="56"/>
      <c r="F60" s="57"/>
      <c r="G60" s="57"/>
      <c r="H60" s="57"/>
      <c r="I60" s="57"/>
      <c r="J60" s="57"/>
      <c r="K60" s="73">
        <f t="shared" si="4"/>
        <v>0</v>
      </c>
    </row>
    <row r="61" spans="1:13" hidden="1">
      <c r="A61" s="53"/>
      <c r="B61" s="48"/>
      <c r="C61" s="58"/>
      <c r="D61" s="58"/>
      <c r="E61" s="56"/>
      <c r="F61" s="57"/>
      <c r="G61" s="57"/>
      <c r="H61" s="57"/>
      <c r="I61" s="57"/>
      <c r="J61" s="57"/>
      <c r="K61" s="52">
        <f t="shared" si="4"/>
        <v>0</v>
      </c>
    </row>
    <row r="62" spans="1:13">
      <c r="A62" s="150" t="s">
        <v>13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2"/>
    </row>
    <row r="63" spans="1:13" ht="30" customHeight="1">
      <c r="A63" s="79" t="s">
        <v>37</v>
      </c>
      <c r="B63" s="77">
        <v>12</v>
      </c>
      <c r="C63" s="71">
        <v>2.4</v>
      </c>
      <c r="D63" s="71">
        <f>SUM(B63*C63)</f>
        <v>28.799999999999997</v>
      </c>
      <c r="E63" s="50"/>
      <c r="F63" s="51"/>
      <c r="G63" s="51"/>
      <c r="H63" s="51"/>
      <c r="I63" s="51"/>
      <c r="J63" s="51"/>
      <c r="K63" s="73">
        <f t="shared" ref="K63:K67" si="5">C63*$E63+G63*C63+I63*C63</f>
        <v>0</v>
      </c>
    </row>
    <row r="64" spans="1:13" ht="29.25" customHeight="1">
      <c r="A64" s="84" t="s">
        <v>30</v>
      </c>
      <c r="B64" s="77">
        <v>12</v>
      </c>
      <c r="C64" s="71">
        <v>1.75</v>
      </c>
      <c r="D64" s="71">
        <f>SUM(B64*C64)</f>
        <v>21</v>
      </c>
      <c r="E64" s="50"/>
      <c r="F64" s="51"/>
      <c r="G64" s="51"/>
      <c r="H64" s="51"/>
      <c r="I64" s="51"/>
      <c r="J64" s="51"/>
      <c r="K64" s="73">
        <f t="shared" si="5"/>
        <v>0</v>
      </c>
    </row>
    <row r="65" spans="1:11" ht="29.25" customHeight="1">
      <c r="A65" s="79" t="s">
        <v>17</v>
      </c>
      <c r="B65" s="77">
        <v>1</v>
      </c>
      <c r="C65" s="78">
        <v>86.8</v>
      </c>
      <c r="D65" s="71">
        <f>SUM(B65*C65)</f>
        <v>86.8</v>
      </c>
      <c r="E65" s="56"/>
      <c r="F65" s="57"/>
      <c r="G65" s="57"/>
      <c r="H65" s="57"/>
      <c r="I65" s="57"/>
      <c r="J65" s="57"/>
      <c r="K65" s="73">
        <f t="shared" si="5"/>
        <v>0</v>
      </c>
    </row>
    <row r="66" spans="1:11" ht="31.5" customHeight="1">
      <c r="A66" s="79" t="s">
        <v>18</v>
      </c>
      <c r="B66" s="77">
        <v>1</v>
      </c>
      <c r="C66" s="78">
        <v>28.9</v>
      </c>
      <c r="D66" s="71">
        <f>SUM(B66*C66)</f>
        <v>28.9</v>
      </c>
      <c r="E66" s="56"/>
      <c r="F66" s="57"/>
      <c r="G66" s="57"/>
      <c r="H66" s="57"/>
      <c r="I66" s="57"/>
      <c r="J66" s="57"/>
      <c r="K66" s="73">
        <f t="shared" si="5"/>
        <v>0</v>
      </c>
    </row>
    <row r="67" spans="1:11" hidden="1">
      <c r="A67" s="64"/>
      <c r="B67" s="48"/>
      <c r="C67" s="55"/>
      <c r="D67" s="55"/>
      <c r="E67" s="56"/>
      <c r="F67" s="57"/>
      <c r="G67" s="57"/>
      <c r="H67" s="57"/>
      <c r="I67" s="57"/>
      <c r="J67" s="57"/>
      <c r="K67" s="52">
        <f t="shared" si="5"/>
        <v>0</v>
      </c>
    </row>
    <row r="68" spans="1:11">
      <c r="A68" s="176" t="s">
        <v>14</v>
      </c>
      <c r="B68" s="177"/>
      <c r="C68" s="177"/>
      <c r="D68" s="177"/>
      <c r="E68" s="177"/>
      <c r="F68" s="177"/>
      <c r="G68" s="177"/>
      <c r="H68" s="177"/>
      <c r="I68" s="177"/>
      <c r="J68" s="177"/>
      <c r="K68" s="178"/>
    </row>
    <row r="69" spans="1:11">
      <c r="A69" s="76" t="s">
        <v>62</v>
      </c>
      <c r="B69" s="77">
        <v>12</v>
      </c>
      <c r="C69" s="71">
        <v>4</v>
      </c>
      <c r="D69" s="71">
        <f t="shared" ref="D69:D79" si="6">SUM(B69*C69)</f>
        <v>48</v>
      </c>
      <c r="E69" s="50"/>
      <c r="F69" s="51"/>
      <c r="G69" s="51"/>
      <c r="H69" s="51"/>
      <c r="I69" s="51"/>
      <c r="J69" s="51"/>
      <c r="K69" s="73">
        <f t="shared" ref="K69:K80" si="7">C69*$E69+G69*C69+I69*C69</f>
        <v>0</v>
      </c>
    </row>
    <row r="70" spans="1:11">
      <c r="A70" s="76" t="s">
        <v>81</v>
      </c>
      <c r="B70" s="77">
        <v>6</v>
      </c>
      <c r="C70" s="78">
        <v>21</v>
      </c>
      <c r="D70" s="71">
        <f t="shared" si="6"/>
        <v>126</v>
      </c>
      <c r="E70" s="50"/>
      <c r="F70" s="51"/>
      <c r="G70" s="51"/>
      <c r="H70" s="51"/>
      <c r="I70" s="51"/>
      <c r="J70" s="51"/>
      <c r="K70" s="73">
        <f t="shared" si="7"/>
        <v>0</v>
      </c>
    </row>
    <row r="71" spans="1:11">
      <c r="A71" s="76" t="s">
        <v>82</v>
      </c>
      <c r="B71" s="77">
        <v>6</v>
      </c>
      <c r="C71" s="78">
        <v>21</v>
      </c>
      <c r="D71" s="71">
        <f t="shared" si="6"/>
        <v>126</v>
      </c>
      <c r="E71" s="50"/>
      <c r="F71" s="51"/>
      <c r="G71" s="51"/>
      <c r="H71" s="51"/>
      <c r="I71" s="51"/>
      <c r="J71" s="51"/>
      <c r="K71" s="73">
        <f t="shared" si="7"/>
        <v>0</v>
      </c>
    </row>
    <row r="72" spans="1:11">
      <c r="A72" s="76" t="s">
        <v>83</v>
      </c>
      <c r="B72" s="77">
        <v>6</v>
      </c>
      <c r="C72" s="78">
        <v>21</v>
      </c>
      <c r="D72" s="71">
        <f t="shared" si="6"/>
        <v>126</v>
      </c>
      <c r="E72" s="50"/>
      <c r="F72" s="51"/>
      <c r="G72" s="51"/>
      <c r="H72" s="51"/>
      <c r="I72" s="51"/>
      <c r="J72" s="51"/>
      <c r="K72" s="73">
        <f t="shared" si="7"/>
        <v>0</v>
      </c>
    </row>
    <row r="73" spans="1:11">
      <c r="A73" s="76" t="s">
        <v>84</v>
      </c>
      <c r="B73" s="77">
        <v>6</v>
      </c>
      <c r="C73" s="78">
        <v>25</v>
      </c>
      <c r="D73" s="71">
        <f t="shared" si="6"/>
        <v>150</v>
      </c>
      <c r="E73" s="50"/>
      <c r="F73" s="51"/>
      <c r="G73" s="51"/>
      <c r="H73" s="51"/>
      <c r="I73" s="51"/>
      <c r="J73" s="51"/>
      <c r="K73" s="73">
        <f t="shared" si="7"/>
        <v>0</v>
      </c>
    </row>
    <row r="74" spans="1:11">
      <c r="A74" s="76" t="s">
        <v>85</v>
      </c>
      <c r="B74" s="77">
        <v>6</v>
      </c>
      <c r="C74" s="78">
        <v>40</v>
      </c>
      <c r="D74" s="71">
        <f t="shared" si="6"/>
        <v>240</v>
      </c>
      <c r="E74" s="50"/>
      <c r="F74" s="51"/>
      <c r="G74" s="51"/>
      <c r="H74" s="51"/>
      <c r="I74" s="51"/>
      <c r="J74" s="51"/>
      <c r="K74" s="73">
        <f t="shared" si="7"/>
        <v>0</v>
      </c>
    </row>
    <row r="75" spans="1:11">
      <c r="A75" s="97" t="s">
        <v>66</v>
      </c>
      <c r="B75" s="98"/>
      <c r="C75" s="99"/>
      <c r="D75" s="100"/>
      <c r="E75" s="101"/>
      <c r="F75" s="101"/>
      <c r="G75" s="101"/>
      <c r="H75" s="101"/>
      <c r="I75" s="101"/>
      <c r="J75" s="101"/>
      <c r="K75" s="102"/>
    </row>
    <row r="76" spans="1:11">
      <c r="A76" s="81" t="s">
        <v>47</v>
      </c>
      <c r="B76" s="82">
        <v>1</v>
      </c>
      <c r="C76" s="85">
        <v>1</v>
      </c>
      <c r="D76" s="71">
        <f t="shared" si="6"/>
        <v>1</v>
      </c>
      <c r="E76" s="66"/>
      <c r="F76" s="67"/>
      <c r="G76" s="67"/>
      <c r="H76" s="67"/>
      <c r="I76" s="67"/>
      <c r="J76" s="67"/>
      <c r="K76" s="73">
        <f t="shared" si="7"/>
        <v>0</v>
      </c>
    </row>
    <row r="77" spans="1:11">
      <c r="A77" s="81" t="s">
        <v>48</v>
      </c>
      <c r="B77" s="82">
        <v>1</v>
      </c>
      <c r="C77" s="85">
        <v>10</v>
      </c>
      <c r="D77" s="85">
        <f t="shared" si="6"/>
        <v>10</v>
      </c>
      <c r="E77" s="66"/>
      <c r="F77" s="67"/>
      <c r="G77" s="67"/>
      <c r="H77" s="67"/>
      <c r="I77" s="67"/>
      <c r="J77" s="67"/>
      <c r="K77" s="73">
        <f t="shared" si="7"/>
        <v>0</v>
      </c>
    </row>
    <row r="78" spans="1:11">
      <c r="A78" s="81" t="s">
        <v>49</v>
      </c>
      <c r="B78" s="82">
        <v>1</v>
      </c>
      <c r="C78" s="85">
        <v>15</v>
      </c>
      <c r="D78" s="85">
        <f t="shared" si="6"/>
        <v>15</v>
      </c>
      <c r="E78" s="66"/>
      <c r="F78" s="67"/>
      <c r="G78" s="67"/>
      <c r="H78" s="67"/>
      <c r="I78" s="67"/>
      <c r="J78" s="67"/>
      <c r="K78" s="73">
        <f t="shared" si="7"/>
        <v>0</v>
      </c>
    </row>
    <row r="79" spans="1:11" ht="16" thickBot="1">
      <c r="A79" s="81" t="s">
        <v>50</v>
      </c>
      <c r="B79" s="82">
        <v>1</v>
      </c>
      <c r="C79" s="85">
        <v>20</v>
      </c>
      <c r="D79" s="85">
        <f t="shared" si="6"/>
        <v>20</v>
      </c>
      <c r="E79" s="66"/>
      <c r="F79" s="67"/>
      <c r="G79" s="67"/>
      <c r="H79" s="67"/>
      <c r="I79" s="67"/>
      <c r="J79" s="67"/>
      <c r="K79" s="73">
        <f t="shared" si="7"/>
        <v>0</v>
      </c>
    </row>
    <row r="80" spans="1:11" ht="16" hidden="1" thickBot="1">
      <c r="A80" s="81"/>
      <c r="B80" s="86"/>
      <c r="C80" s="87"/>
      <c r="D80" s="87"/>
      <c r="E80" s="66"/>
      <c r="F80" s="67"/>
      <c r="G80" s="67"/>
      <c r="H80" s="67"/>
      <c r="I80" s="67"/>
      <c r="J80" s="67"/>
      <c r="K80" s="73">
        <f t="shared" si="7"/>
        <v>0</v>
      </c>
    </row>
    <row r="81" spans="1:11" ht="16" thickBot="1">
      <c r="A81" s="179" t="s">
        <v>72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1"/>
    </row>
    <row r="82" spans="1:11" s="41" customFormat="1">
      <c r="A82" s="88" t="s">
        <v>51</v>
      </c>
      <c r="B82" s="89">
        <v>1</v>
      </c>
      <c r="C82" s="90">
        <v>4.45</v>
      </c>
      <c r="D82" s="71">
        <f t="shared" ref="D82:D88" si="8">SUM(B82*C82)</f>
        <v>4.45</v>
      </c>
      <c r="E82" s="59"/>
      <c r="F82" s="60"/>
      <c r="G82" s="60"/>
      <c r="H82" s="60"/>
      <c r="I82" s="60"/>
      <c r="J82" s="60"/>
      <c r="K82" s="73">
        <f t="shared" ref="K82:K99" si="9">C82*$E82+G82*C82+I82*C82</f>
        <v>0</v>
      </c>
    </row>
    <row r="83" spans="1:11">
      <c r="A83" s="76" t="s">
        <v>19</v>
      </c>
      <c r="B83" s="77">
        <v>1</v>
      </c>
      <c r="C83" s="78">
        <v>5.55</v>
      </c>
      <c r="D83" s="71">
        <f t="shared" si="8"/>
        <v>5.55</v>
      </c>
      <c r="E83" s="50"/>
      <c r="F83" s="51"/>
      <c r="G83" s="51"/>
      <c r="H83" s="51"/>
      <c r="I83" s="51"/>
      <c r="J83" s="51"/>
      <c r="K83" s="73">
        <f t="shared" si="9"/>
        <v>0</v>
      </c>
    </row>
    <row r="84" spans="1:11">
      <c r="A84" s="76" t="s">
        <v>16</v>
      </c>
      <c r="B84" s="77">
        <v>1</v>
      </c>
      <c r="C84" s="83">
        <v>3</v>
      </c>
      <c r="D84" s="71">
        <f t="shared" si="8"/>
        <v>3</v>
      </c>
      <c r="E84" s="50"/>
      <c r="F84" s="51"/>
      <c r="G84" s="51"/>
      <c r="H84" s="51"/>
      <c r="I84" s="51"/>
      <c r="J84" s="51"/>
      <c r="K84" s="73">
        <f t="shared" si="9"/>
        <v>0</v>
      </c>
    </row>
    <row r="85" spans="1:11">
      <c r="A85" s="76" t="s">
        <v>86</v>
      </c>
      <c r="B85" s="77">
        <v>1</v>
      </c>
      <c r="C85" s="83">
        <v>4.95</v>
      </c>
      <c r="D85" s="71">
        <f t="shared" si="8"/>
        <v>4.95</v>
      </c>
      <c r="E85" s="50"/>
      <c r="F85" s="51"/>
      <c r="G85" s="51"/>
      <c r="H85" s="51"/>
      <c r="I85" s="51"/>
      <c r="J85" s="51"/>
      <c r="K85" s="73">
        <f t="shared" si="9"/>
        <v>0</v>
      </c>
    </row>
    <row r="86" spans="1:11">
      <c r="A86" s="76" t="s">
        <v>20</v>
      </c>
      <c r="B86" s="77">
        <v>1</v>
      </c>
      <c r="C86" s="78">
        <v>25</v>
      </c>
      <c r="D86" s="71">
        <f>SUM(B86*C86)</f>
        <v>25</v>
      </c>
      <c r="E86" s="50"/>
      <c r="F86" s="51"/>
      <c r="G86" s="51"/>
      <c r="H86" s="51"/>
      <c r="I86" s="51"/>
      <c r="J86" s="51"/>
      <c r="K86" s="73">
        <f t="shared" ref="K86" si="10">C86*$E86+G86*C86+I86*C86</f>
        <v>0</v>
      </c>
    </row>
    <row r="87" spans="1:11">
      <c r="A87" s="76" t="s">
        <v>52</v>
      </c>
      <c r="B87" s="77">
        <v>1</v>
      </c>
      <c r="C87" s="78">
        <v>33.1</v>
      </c>
      <c r="D87" s="71">
        <f t="shared" si="8"/>
        <v>33.1</v>
      </c>
      <c r="E87" s="50"/>
      <c r="F87" s="51"/>
      <c r="G87" s="51"/>
      <c r="H87" s="51"/>
      <c r="I87" s="51"/>
      <c r="J87" s="51"/>
      <c r="K87" s="73">
        <f t="shared" si="9"/>
        <v>0</v>
      </c>
    </row>
    <row r="88" spans="1:11">
      <c r="A88" s="76" t="s">
        <v>87</v>
      </c>
      <c r="B88" s="77">
        <v>1</v>
      </c>
      <c r="C88" s="78">
        <v>20</v>
      </c>
      <c r="D88" s="71">
        <f t="shared" si="8"/>
        <v>20</v>
      </c>
      <c r="E88" s="50"/>
      <c r="F88" s="51"/>
      <c r="G88" s="51"/>
      <c r="H88" s="51"/>
      <c r="I88" s="51"/>
      <c r="J88" s="51"/>
      <c r="K88" s="73">
        <f t="shared" si="9"/>
        <v>0</v>
      </c>
    </row>
    <row r="89" spans="1:11">
      <c r="A89" s="76" t="s">
        <v>21</v>
      </c>
      <c r="B89" s="77">
        <v>100</v>
      </c>
      <c r="C89" s="78">
        <v>10.5</v>
      </c>
      <c r="D89" s="71">
        <v>10.5</v>
      </c>
      <c r="E89" s="50"/>
      <c r="F89" s="51"/>
      <c r="G89" s="51"/>
      <c r="H89" s="51"/>
      <c r="I89" s="51"/>
      <c r="J89" s="51"/>
      <c r="K89" s="73">
        <f t="shared" si="9"/>
        <v>0</v>
      </c>
    </row>
    <row r="90" spans="1:11">
      <c r="A90" s="76" t="s">
        <v>22</v>
      </c>
      <c r="B90" s="77">
        <v>100</v>
      </c>
      <c r="C90" s="78">
        <v>60</v>
      </c>
      <c r="D90" s="78">
        <v>60</v>
      </c>
      <c r="E90" s="50"/>
      <c r="F90" s="51"/>
      <c r="G90" s="51"/>
      <c r="H90" s="51"/>
      <c r="I90" s="51"/>
      <c r="J90" s="51"/>
      <c r="K90" s="73">
        <f t="shared" si="9"/>
        <v>0</v>
      </c>
    </row>
    <row r="91" spans="1:11">
      <c r="A91" s="76" t="s">
        <v>54</v>
      </c>
      <c r="B91" s="77">
        <v>100</v>
      </c>
      <c r="C91" s="78">
        <v>10.5</v>
      </c>
      <c r="D91" s="78">
        <v>10.5</v>
      </c>
      <c r="E91" s="50"/>
      <c r="F91" s="51"/>
      <c r="G91" s="51"/>
      <c r="H91" s="51"/>
      <c r="I91" s="51"/>
      <c r="J91" s="51"/>
      <c r="K91" s="73">
        <f t="shared" si="9"/>
        <v>0</v>
      </c>
    </row>
    <row r="92" spans="1:11">
      <c r="A92" s="76" t="s">
        <v>55</v>
      </c>
      <c r="B92" s="77">
        <v>100</v>
      </c>
      <c r="C92" s="78">
        <v>35</v>
      </c>
      <c r="D92" s="78">
        <v>35</v>
      </c>
      <c r="E92" s="50"/>
      <c r="F92" s="51"/>
      <c r="G92" s="51"/>
      <c r="H92" s="51"/>
      <c r="I92" s="51"/>
      <c r="J92" s="51"/>
      <c r="K92" s="73">
        <f t="shared" si="9"/>
        <v>0</v>
      </c>
    </row>
    <row r="93" spans="1:11">
      <c r="A93" s="76" t="s">
        <v>88</v>
      </c>
      <c r="B93" s="77">
        <v>100</v>
      </c>
      <c r="C93" s="78">
        <v>5</v>
      </c>
      <c r="D93" s="78">
        <v>5</v>
      </c>
      <c r="E93" s="50"/>
      <c r="F93" s="51"/>
      <c r="G93" s="51"/>
      <c r="H93" s="51"/>
      <c r="I93" s="51"/>
      <c r="J93" s="51"/>
      <c r="K93" s="73">
        <f t="shared" si="9"/>
        <v>0</v>
      </c>
    </row>
    <row r="94" spans="1:11">
      <c r="A94" s="76" t="s">
        <v>89</v>
      </c>
      <c r="B94" s="77">
        <v>100</v>
      </c>
      <c r="C94" s="78">
        <v>5</v>
      </c>
      <c r="D94" s="71">
        <v>5</v>
      </c>
      <c r="E94" s="50"/>
      <c r="F94" s="51"/>
      <c r="G94" s="51"/>
      <c r="H94" s="51"/>
      <c r="I94" s="51"/>
      <c r="J94" s="51"/>
      <c r="K94" s="73">
        <f t="shared" si="9"/>
        <v>0</v>
      </c>
    </row>
    <row r="95" spans="1:11">
      <c r="A95" s="76" t="s">
        <v>90</v>
      </c>
      <c r="B95" s="77">
        <v>100</v>
      </c>
      <c r="C95" s="78">
        <v>10</v>
      </c>
      <c r="D95" s="71">
        <v>10</v>
      </c>
      <c r="E95" s="50"/>
      <c r="F95" s="51"/>
      <c r="G95" s="51"/>
      <c r="H95" s="51"/>
      <c r="I95" s="51"/>
      <c r="J95" s="51"/>
      <c r="K95" s="73">
        <f t="shared" si="9"/>
        <v>0</v>
      </c>
    </row>
    <row r="96" spans="1:11">
      <c r="A96" s="76" t="s">
        <v>33</v>
      </c>
      <c r="B96" s="77">
        <v>1</v>
      </c>
      <c r="C96" s="78">
        <v>7.35</v>
      </c>
      <c r="D96" s="71">
        <f t="shared" ref="D96:D98" si="11">SUM(B96*C96)</f>
        <v>7.35</v>
      </c>
      <c r="E96" s="50"/>
      <c r="F96" s="51"/>
      <c r="G96" s="51"/>
      <c r="H96" s="51"/>
      <c r="I96" s="51"/>
      <c r="J96" s="51"/>
      <c r="K96" s="73">
        <f t="shared" ref="K96:K98" si="12">C96*$E96+G96*C96+I96*C96</f>
        <v>0</v>
      </c>
    </row>
    <row r="97" spans="1:22">
      <c r="A97" s="76" t="s">
        <v>34</v>
      </c>
      <c r="B97" s="77">
        <v>1</v>
      </c>
      <c r="C97" s="78">
        <v>7.35</v>
      </c>
      <c r="D97" s="71">
        <f t="shared" si="11"/>
        <v>7.35</v>
      </c>
      <c r="E97" s="50"/>
      <c r="F97" s="51"/>
      <c r="G97" s="51"/>
      <c r="H97" s="51"/>
      <c r="I97" s="51"/>
      <c r="J97" s="51"/>
      <c r="K97" s="73">
        <f t="shared" si="12"/>
        <v>0</v>
      </c>
    </row>
    <row r="98" spans="1:22">
      <c r="A98" s="76" t="s">
        <v>46</v>
      </c>
      <c r="B98" s="77">
        <v>1</v>
      </c>
      <c r="C98" s="78">
        <v>150</v>
      </c>
      <c r="D98" s="71">
        <f t="shared" si="11"/>
        <v>150</v>
      </c>
      <c r="E98" s="50"/>
      <c r="F98" s="51"/>
      <c r="G98" s="51"/>
      <c r="H98" s="51"/>
      <c r="I98" s="51"/>
      <c r="J98" s="51"/>
      <c r="K98" s="73">
        <f t="shared" si="12"/>
        <v>0</v>
      </c>
      <c r="P98" s="106"/>
      <c r="Q98" s="104"/>
      <c r="R98" s="105"/>
      <c r="S98" s="103"/>
      <c r="T98" s="103"/>
      <c r="U98" s="103"/>
      <c r="V98" s="103"/>
    </row>
    <row r="99" spans="1:22" ht="16" thickBot="1">
      <c r="A99" s="81" t="s">
        <v>61</v>
      </c>
      <c r="B99" s="82">
        <v>0</v>
      </c>
      <c r="C99" s="85">
        <v>250</v>
      </c>
      <c r="D99" s="85">
        <v>250</v>
      </c>
      <c r="E99" s="66"/>
      <c r="F99" s="67"/>
      <c r="G99" s="67"/>
      <c r="H99" s="67"/>
      <c r="I99" s="67"/>
      <c r="J99" s="67"/>
      <c r="K99" s="91">
        <f t="shared" si="9"/>
        <v>0</v>
      </c>
    </row>
    <row r="100" spans="1:22" ht="31.5" customHeight="1" thickBot="1">
      <c r="A100" s="141"/>
      <c r="B100" s="142"/>
      <c r="C100" s="142"/>
      <c r="D100" s="142"/>
      <c r="E100" s="142"/>
      <c r="F100" s="142"/>
      <c r="G100" s="142"/>
      <c r="H100" s="143"/>
      <c r="I100" s="137" t="s">
        <v>69</v>
      </c>
      <c r="J100" s="138"/>
      <c r="K100" s="95">
        <f>SUM(K82:K99,K69:K80,K63:K67,K59:K61,K54:K56,K45:K52,K38:K43,K31:K36)</f>
        <v>0</v>
      </c>
    </row>
    <row r="101" spans="1:22" ht="30.75" customHeight="1" thickBot="1">
      <c r="A101" s="144"/>
      <c r="B101" s="145"/>
      <c r="C101" s="145"/>
      <c r="D101" s="145"/>
      <c r="E101" s="145"/>
      <c r="F101" s="145"/>
      <c r="G101" s="145"/>
      <c r="H101" s="146"/>
      <c r="I101" s="139" t="s">
        <v>70</v>
      </c>
      <c r="J101" s="140"/>
      <c r="K101" s="95">
        <f>K100*20%</f>
        <v>0</v>
      </c>
    </row>
    <row r="102" spans="1:22" ht="32.25" customHeight="1" thickBot="1">
      <c r="A102" s="147"/>
      <c r="B102" s="148"/>
      <c r="C102" s="148"/>
      <c r="D102" s="148"/>
      <c r="E102" s="148"/>
      <c r="F102" s="148"/>
      <c r="G102" s="148"/>
      <c r="H102" s="149"/>
      <c r="I102" s="139" t="s">
        <v>71</v>
      </c>
      <c r="J102" s="140"/>
      <c r="K102" s="94">
        <f>K100+K101</f>
        <v>0</v>
      </c>
    </row>
    <row r="103" spans="1:22" ht="16" thickBot="1">
      <c r="A103" s="182" t="s">
        <v>59</v>
      </c>
      <c r="B103" s="183"/>
      <c r="C103" s="183"/>
      <c r="D103" s="184"/>
      <c r="E103" s="96" t="s">
        <v>60</v>
      </c>
      <c r="F103" s="93"/>
      <c r="G103" s="96" t="s">
        <v>60</v>
      </c>
      <c r="H103" s="93"/>
      <c r="I103" s="96" t="s">
        <v>60</v>
      </c>
      <c r="J103" s="93"/>
      <c r="K103" s="93"/>
    </row>
    <row r="104" spans="1:22">
      <c r="A104" s="185" t="s">
        <v>92</v>
      </c>
      <c r="B104" s="186"/>
      <c r="C104" s="186"/>
      <c r="D104" s="186"/>
      <c r="E104" s="186"/>
      <c r="F104" s="186"/>
      <c r="G104" s="186"/>
      <c r="H104" s="186"/>
      <c r="I104" s="186"/>
      <c r="J104" s="186"/>
      <c r="K104" s="187"/>
    </row>
    <row r="105" spans="1:22">
      <c r="A105" s="122"/>
      <c r="B105" s="123"/>
      <c r="C105" s="124"/>
      <c r="D105" s="124"/>
      <c r="E105" s="122"/>
      <c r="F105" s="122"/>
      <c r="G105" s="122"/>
      <c r="H105" s="122"/>
      <c r="I105" s="122"/>
      <c r="J105" s="122"/>
      <c r="K105" s="115"/>
    </row>
    <row r="106" spans="1:22">
      <c r="A106" s="188" t="s">
        <v>93</v>
      </c>
      <c r="B106" s="188"/>
      <c r="C106" s="188"/>
      <c r="D106" s="188"/>
      <c r="E106" s="188"/>
      <c r="F106" s="188"/>
      <c r="G106" s="188"/>
      <c r="H106" s="188"/>
      <c r="I106" s="188"/>
      <c r="J106" s="188"/>
      <c r="K106" s="189"/>
    </row>
    <row r="107" spans="1:22">
      <c r="A107" s="174" t="s">
        <v>94</v>
      </c>
      <c r="B107" s="174"/>
      <c r="C107" s="174"/>
      <c r="D107" s="174"/>
      <c r="E107" s="174"/>
      <c r="F107" s="174"/>
      <c r="G107" s="174"/>
      <c r="H107" s="174"/>
      <c r="I107" s="174"/>
      <c r="J107" s="174"/>
      <c r="K107" s="175"/>
    </row>
    <row r="108" spans="1:22">
      <c r="A108" s="116"/>
      <c r="B108" s="117"/>
      <c r="C108" s="117"/>
      <c r="D108" s="117"/>
      <c r="E108" s="117"/>
      <c r="F108" s="117"/>
      <c r="G108" s="117"/>
      <c r="H108" s="117"/>
      <c r="I108" s="117"/>
      <c r="J108" s="117"/>
      <c r="K108" s="118"/>
    </row>
    <row r="109" spans="1:22" ht="16" thickBot="1">
      <c r="A109" s="119"/>
      <c r="B109" s="120"/>
      <c r="C109" s="120"/>
      <c r="D109" s="120"/>
      <c r="E109" s="120"/>
      <c r="F109" s="120"/>
      <c r="G109" s="120"/>
      <c r="H109" s="120"/>
      <c r="I109" s="120"/>
      <c r="J109" s="120"/>
      <c r="K109" s="121"/>
    </row>
    <row r="110" spans="1:22">
      <c r="A110" s="125" t="s">
        <v>91</v>
      </c>
      <c r="B110" s="126"/>
      <c r="C110" s="126"/>
      <c r="D110" s="126"/>
      <c r="E110" s="126"/>
      <c r="F110" s="126"/>
      <c r="G110" s="126"/>
      <c r="H110" s="126"/>
      <c r="I110" s="126"/>
      <c r="J110" s="126"/>
      <c r="K110" s="127"/>
    </row>
    <row r="111" spans="1:22">
      <c r="A111" s="128"/>
      <c r="B111" s="129"/>
      <c r="C111" s="129"/>
      <c r="D111" s="129"/>
      <c r="E111" s="129"/>
      <c r="F111" s="129"/>
      <c r="G111" s="129"/>
      <c r="H111" s="129"/>
      <c r="I111" s="129"/>
      <c r="J111" s="129"/>
      <c r="K111" s="130"/>
    </row>
    <row r="112" spans="1:22">
      <c r="A112" s="128"/>
      <c r="B112" s="129"/>
      <c r="C112" s="129"/>
      <c r="D112" s="129"/>
      <c r="E112" s="129"/>
      <c r="F112" s="129"/>
      <c r="G112" s="129"/>
      <c r="H112" s="129"/>
      <c r="I112" s="129"/>
      <c r="J112" s="129"/>
      <c r="K112" s="130"/>
    </row>
    <row r="113" spans="1:11" ht="15.75" customHeight="1" thickBot="1">
      <c r="A113" s="131"/>
      <c r="B113" s="132"/>
      <c r="C113" s="132"/>
      <c r="D113" s="132"/>
      <c r="E113" s="132"/>
      <c r="F113" s="132"/>
      <c r="G113" s="132"/>
      <c r="H113" s="132"/>
      <c r="I113" s="132"/>
      <c r="J113" s="132"/>
      <c r="K113" s="133"/>
    </row>
  </sheetData>
  <mergeCells count="41">
    <mergeCell ref="A107:K107"/>
    <mergeCell ref="D27:D28"/>
    <mergeCell ref="A44:K44"/>
    <mergeCell ref="A68:K68"/>
    <mergeCell ref="A53:K53"/>
    <mergeCell ref="A81:K81"/>
    <mergeCell ref="A103:D103"/>
    <mergeCell ref="A104:K104"/>
    <mergeCell ref="A106:K106"/>
    <mergeCell ref="C8:D8"/>
    <mergeCell ref="H8:I8"/>
    <mergeCell ref="F8:G8"/>
    <mergeCell ref="A30:K30"/>
    <mergeCell ref="A37:K37"/>
    <mergeCell ref="A29:K29"/>
    <mergeCell ref="G27:G28"/>
    <mergeCell ref="H27:H28"/>
    <mergeCell ref="I27:I28"/>
    <mergeCell ref="J27:J28"/>
    <mergeCell ref="K27:K28"/>
    <mergeCell ref="A27:A28"/>
    <mergeCell ref="B27:B28"/>
    <mergeCell ref="C27:C28"/>
    <mergeCell ref="E27:E28"/>
    <mergeCell ref="F27:F28"/>
    <mergeCell ref="A110:K113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100:J100"/>
    <mergeCell ref="I101:J101"/>
    <mergeCell ref="I102:J102"/>
    <mergeCell ref="A100:H102"/>
    <mergeCell ref="A62:K62"/>
  </mergeCells>
  <hyperlinks>
    <hyperlink ref="A107" r:id="rId1" xr:uid="{00000000-0004-0000-0000-000000000000}"/>
  </hyperlinks>
  <pageMargins left="0.25" right="0.25" top="0.75" bottom="0.75" header="0.3" footer="0.3"/>
  <pageSetup paperSize="9" scale="65" fitToHeight="4" orientation="portrait" r:id="rId2"/>
  <rowBreaks count="1" manualBreakCount="1">
    <brk id="56" max="1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Stand Catering </vt:lpstr>
      <vt:lpstr>Sheet3</vt:lpstr>
      <vt:lpstr>'Stand Catering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Theaker</dc:creator>
  <cp:lastModifiedBy>Sue Elcock</cp:lastModifiedBy>
  <cp:lastPrinted>2017-04-27T15:04:17Z</cp:lastPrinted>
  <dcterms:created xsi:type="dcterms:W3CDTF">2015-04-22T09:37:41Z</dcterms:created>
  <dcterms:modified xsi:type="dcterms:W3CDTF">2019-02-12T13:39:25Z</dcterms:modified>
</cp:coreProperties>
</file>