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H:\My Docs\Convention Centre 2022\"/>
    </mc:Choice>
  </mc:AlternateContent>
  <xr:revisionPtr revIDLastSave="0" documentId="8_{D006AB74-7CCF-4B33-A141-DBCC52901EBE}" xr6:coauthVersionLast="47" xr6:coauthVersionMax="47" xr10:uidLastSave="{00000000-0000-0000-0000-000000000000}"/>
  <bookViews>
    <workbookView xWindow="-110" yWindow="-110" windowWidth="19420" windowHeight="10420" activeTab="2" xr2:uid="{00000000-000D-0000-FFFF-FFFF00000000}"/>
  </bookViews>
  <sheets>
    <sheet name="Food &amp; Soft drinks" sheetId="2" r:id="rId1"/>
    <sheet name="Sheet3" sheetId="3" state="hidden" r:id="rId2"/>
    <sheet name="Alcohol &amp; extras" sheetId="4" r:id="rId3"/>
  </sheets>
  <definedNames>
    <definedName name="_xlnm.Print_Area" localSheetId="0">'Food &amp; Soft drinks'!$A$1:$K$84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51" i="4" l="1"/>
  <c r="K52" i="4"/>
  <c r="K50" i="4"/>
  <c r="K31" i="4"/>
  <c r="K32" i="4"/>
  <c r="K33" i="4"/>
  <c r="K34" i="4"/>
  <c r="K35" i="4"/>
  <c r="K36" i="4"/>
  <c r="K37" i="4"/>
  <c r="K38" i="4"/>
  <c r="K39" i="4"/>
  <c r="K40" i="4"/>
  <c r="K41" i="4"/>
  <c r="K42" i="4"/>
  <c r="K43" i="4"/>
  <c r="K59" i="2"/>
  <c r="K60" i="2"/>
  <c r="K61" i="2"/>
  <c r="K62" i="2"/>
  <c r="K63" i="2"/>
  <c r="K64" i="2"/>
  <c r="K37" i="2"/>
  <c r="K38" i="2"/>
  <c r="K39" i="2"/>
  <c r="K40" i="2"/>
  <c r="K41" i="2"/>
  <c r="K42" i="2"/>
  <c r="K43" i="2"/>
  <c r="K44" i="2"/>
  <c r="K45" i="2"/>
  <c r="D51" i="4" l="1"/>
  <c r="D52" i="4"/>
  <c r="D50" i="4"/>
  <c r="D30" i="4"/>
  <c r="D41" i="2"/>
  <c r="D40" i="2"/>
  <c r="D32" i="4" l="1"/>
  <c r="D34" i="4"/>
  <c r="D59" i="2"/>
  <c r="D60" i="2"/>
  <c r="D61" i="2"/>
  <c r="D62" i="2"/>
  <c r="D63" i="2"/>
  <c r="D64" i="2"/>
  <c r="D55" i="4"/>
  <c r="K55" i="4"/>
  <c r="D42" i="2" l="1"/>
  <c r="D43" i="2"/>
  <c r="D38" i="2"/>
  <c r="K33" i="2"/>
  <c r="D32" i="2"/>
  <c r="D33" i="2"/>
  <c r="D34" i="2"/>
  <c r="D72" i="4" l="1"/>
  <c r="K72" i="4"/>
  <c r="D71" i="4" l="1"/>
  <c r="K71" i="4"/>
  <c r="D63" i="4" l="1"/>
  <c r="D64" i="4"/>
  <c r="D65" i="4"/>
  <c r="D66" i="4"/>
  <c r="D67" i="4"/>
  <c r="D68" i="4"/>
  <c r="D69" i="4"/>
  <c r="D70" i="4"/>
  <c r="D73" i="4"/>
  <c r="D74" i="4"/>
  <c r="D62" i="4"/>
  <c r="D61" i="4"/>
  <c r="D37" i="2"/>
  <c r="K74" i="4"/>
  <c r="K73" i="4"/>
  <c r="K70" i="4"/>
  <c r="K69" i="4"/>
  <c r="K68" i="4"/>
  <c r="K67" i="4"/>
  <c r="K66" i="4"/>
  <c r="K65" i="4"/>
  <c r="K64" i="4"/>
  <c r="K63" i="4"/>
  <c r="K62" i="4"/>
  <c r="K61" i="4"/>
  <c r="K60" i="4"/>
  <c r="D60" i="4"/>
  <c r="K58" i="4"/>
  <c r="D58" i="4"/>
  <c r="K57" i="4"/>
  <c r="D57" i="4"/>
  <c r="K56" i="4"/>
  <c r="D56" i="4"/>
  <c r="K54" i="4"/>
  <c r="D54" i="4"/>
  <c r="K48" i="4"/>
  <c r="D48" i="4"/>
  <c r="K47" i="4"/>
  <c r="D47" i="4"/>
  <c r="K46" i="4"/>
  <c r="D46" i="4"/>
  <c r="K45" i="4"/>
  <c r="D45" i="4"/>
  <c r="K44" i="4"/>
  <c r="D44" i="4"/>
  <c r="K30" i="4"/>
  <c r="K75" i="4" l="1"/>
  <c r="K76" i="4" s="1"/>
  <c r="K77" i="4" s="1"/>
  <c r="D31" i="2" l="1"/>
  <c r="K31" i="2"/>
  <c r="K70" i="2" l="1"/>
  <c r="K69" i="2"/>
  <c r="K68" i="2"/>
  <c r="K67" i="2"/>
  <c r="K66" i="2"/>
  <c r="K58" i="2"/>
  <c r="K56" i="2"/>
  <c r="K55" i="2"/>
  <c r="K52" i="2"/>
  <c r="K36" i="2"/>
  <c r="K32" i="2"/>
  <c r="K34" i="2"/>
  <c r="K48" i="2"/>
  <c r="K49" i="2"/>
  <c r="K50" i="2"/>
  <c r="K47" i="2"/>
  <c r="K71" i="2" l="1"/>
  <c r="D70" i="2"/>
  <c r="D69" i="2"/>
  <c r="D68" i="2"/>
  <c r="D67" i="2"/>
  <c r="D66" i="2"/>
  <c r="D58" i="2"/>
  <c r="D56" i="2"/>
  <c r="D55" i="2"/>
  <c r="D52" i="2"/>
  <c r="D50" i="2"/>
  <c r="D49" i="2"/>
  <c r="D48" i="2"/>
  <c r="D47" i="2"/>
  <c r="D45" i="2"/>
  <c r="D44" i="2"/>
  <c r="D39" i="2"/>
  <c r="D36" i="2"/>
  <c r="K72" i="2" l="1"/>
  <c r="K73" i="2" s="1"/>
</calcChain>
</file>

<file path=xl/sharedStrings.xml><?xml version="1.0" encoding="utf-8"?>
<sst xmlns="http://schemas.openxmlformats.org/spreadsheetml/2006/main" count="166" uniqueCount="116">
  <si>
    <t>Stand Catering Order Form</t>
  </si>
  <si>
    <t xml:space="preserve">EVENT NAME: </t>
  </si>
  <si>
    <t xml:space="preserve">EVENT DATE: </t>
  </si>
  <si>
    <t>DAY:</t>
  </si>
  <si>
    <t>OF:</t>
  </si>
  <si>
    <t>COMPANY:</t>
  </si>
  <si>
    <t>ADDRESS:</t>
  </si>
  <si>
    <t>POSTCODE:</t>
  </si>
  <si>
    <t>CONTACT:</t>
  </si>
  <si>
    <t>TELEPHONE:</t>
  </si>
  <si>
    <t>EMAIL:</t>
  </si>
  <si>
    <t xml:space="preserve">EVENT: </t>
  </si>
  <si>
    <t>EVENT DATES:</t>
  </si>
  <si>
    <t>STAND NO:</t>
  </si>
  <si>
    <t xml:space="preserve">STAND CATERING </t>
  </si>
  <si>
    <t>Quantity Sold in</t>
  </si>
  <si>
    <t>Price EACH</t>
  </si>
  <si>
    <t>Price TOTAL</t>
  </si>
  <si>
    <t>Quantity</t>
  </si>
  <si>
    <t>Time</t>
  </si>
  <si>
    <t>Total Cost: 
(Ex VAT)</t>
  </si>
  <si>
    <t xml:space="preserve">FOOD </t>
  </si>
  <si>
    <t xml:space="preserve">Breakfast  </t>
  </si>
  <si>
    <t>Breakfast rolls - bacon / cumberland sausage / scrambled egg</t>
  </si>
  <si>
    <t xml:space="preserve">Chefs choice Danish </t>
  </si>
  <si>
    <t>Cheeky breakfast treats - (nutella and raspberry croissant and cinnamon cruffin)</t>
  </si>
  <si>
    <t>Selection of Muffins</t>
  </si>
  <si>
    <t xml:space="preserve">Lunch </t>
  </si>
  <si>
    <t>Platters of  sandwiches &amp; wraps (serves 4)</t>
  </si>
  <si>
    <t>Finger Buffet (serves 4)</t>
  </si>
  <si>
    <t>Ploughmans lunch - cheeses, meats, breads and pickles (serves 4)</t>
  </si>
  <si>
    <t>Afternoon tea box - selection of finger sandwiches and bite size cakes (serves 4)</t>
  </si>
  <si>
    <t xml:space="preserve">Meat salad box </t>
  </si>
  <si>
    <t xml:space="preserve">Veggie Salad boxes </t>
  </si>
  <si>
    <t xml:space="preserve">Pizza - 12" Margherita </t>
  </si>
  <si>
    <t xml:space="preserve">Pizza - 12" meat pizza </t>
  </si>
  <si>
    <t>Chefs selection bento box - meat or veggie (minimum of 4)</t>
  </si>
  <si>
    <t xml:space="preserve">Lunch bag (wedge sandwich, piece of fruit, crisps and water) </t>
  </si>
  <si>
    <t xml:space="preserve">Good Eats Sweets 'n' Treats </t>
  </si>
  <si>
    <t xml:space="preserve">Crates, boxes &amp; bowls of juicy fruit </t>
  </si>
  <si>
    <t>sweet treats - brownie, blondie and rocky road box (serves 4)</t>
  </si>
  <si>
    <t>Giant cookies (serves 4)</t>
  </si>
  <si>
    <t xml:space="preserve">Hand cooked slightly salted Kettle chips - grab bag </t>
  </si>
  <si>
    <t xml:space="preserve">SPECIALS </t>
  </si>
  <si>
    <t>Birthday Cake (10 portions, 7", choc/fruit/vic sponge)</t>
  </si>
  <si>
    <t xml:space="preserve">BEVERAGES </t>
  </si>
  <si>
    <t>Price  EACH</t>
  </si>
  <si>
    <t xml:space="preserve">Hot Drinks </t>
  </si>
  <si>
    <t>Touchscreen bean to cup coffee machine hire (150 cups)</t>
  </si>
  <si>
    <t>Tea and coffee flask (serves 8)</t>
  </si>
  <si>
    <t xml:space="preserve">Soft Drinks </t>
  </si>
  <si>
    <t>Soft Drinks 600ml Pepsi Max, Tango, 7UP)</t>
  </si>
  <si>
    <t xml:space="preserve">Dash water flavours - cucumber, raspberry, lemon </t>
  </si>
  <si>
    <t xml:space="preserve">Frobishers - apple juice or orange juice </t>
  </si>
  <si>
    <t xml:space="preserve">Innocent Smoothies - berry light, recharge super smoothie, invigorate </t>
  </si>
  <si>
    <t>Red Bull (can do sugar free)</t>
  </si>
  <si>
    <t>Orange juice (litre)</t>
  </si>
  <si>
    <t xml:space="preserve">Bottled water 500ml </t>
  </si>
  <si>
    <t xml:space="preserve">ADDITIONS </t>
  </si>
  <si>
    <t>Milk (2 litres)</t>
  </si>
  <si>
    <t>Sugar Sticks (100)</t>
  </si>
  <si>
    <t>Coffee sachet (10 cup)</t>
  </si>
  <si>
    <t>Tea bags (100)</t>
  </si>
  <si>
    <t>ACC specially blended coffee beans (1kg)</t>
  </si>
  <si>
    <t>SUB-TOTAL</t>
  </si>
  <si>
    <t>VAT</t>
  </si>
  <si>
    <t>TOTAL</t>
  </si>
  <si>
    <t xml:space="preserve">RECEIVED </t>
  </si>
  <si>
    <t xml:space="preserve">Signed </t>
  </si>
  <si>
    <t>ANY OTHER INFORMATION</t>
  </si>
  <si>
    <t>Alcohol</t>
  </si>
  <si>
    <t>San Miguel (330ml)</t>
  </si>
  <si>
    <t>Budweiser (330ml)</t>
  </si>
  <si>
    <t>Corona (330ml)</t>
  </si>
  <si>
    <t>Peroni (330ml)</t>
  </si>
  <si>
    <t>Peroni x 24 (330ml)</t>
  </si>
  <si>
    <t>Smirnoff Vodka 70cl 37.5% ABV</t>
  </si>
  <si>
    <t>Gordon's Gin 70cl 37.5% ABV</t>
  </si>
  <si>
    <t>Bell's Whiskey 70cl 40% ABV</t>
  </si>
  <si>
    <t>Captain Morgan White Rum 70cl</t>
  </si>
  <si>
    <t>Jim Beam Bourbon 70cl 40% ABV</t>
  </si>
  <si>
    <t>Gordon's Pink Gin &amp; Schweppes Tonic Can (Pack of 12)</t>
  </si>
  <si>
    <t>Gordon's Dry Gin and Tonic Can (Pack of 12)</t>
  </si>
  <si>
    <t>Pimms and Lemonade Can (Pack of 12)</t>
  </si>
  <si>
    <t>House White wine</t>
  </si>
  <si>
    <t>House Red wine</t>
  </si>
  <si>
    <t xml:space="preserve">House Rose wine </t>
  </si>
  <si>
    <t xml:space="preserve">Sparkling wine  </t>
  </si>
  <si>
    <t xml:space="preserve">House Champagne </t>
  </si>
  <si>
    <t xml:space="preserve">Drinks pizza packages </t>
  </si>
  <si>
    <t xml:space="preserve">2 x 12" pizza and 24 beers </t>
  </si>
  <si>
    <t xml:space="preserve">24 bottles of beer </t>
  </si>
  <si>
    <t>Canapes and prosecco (glass of prosecco and 4 canapes per person)</t>
  </si>
  <si>
    <t xml:space="preserve">Corkage </t>
  </si>
  <si>
    <t xml:space="preserve">Beer &amp; soft drink corkage </t>
  </si>
  <si>
    <t xml:space="preserve">Beer corkage </t>
  </si>
  <si>
    <t xml:space="preserve">Wine corkage </t>
  </si>
  <si>
    <t xml:space="preserve">Sparkling wine corkage </t>
  </si>
  <si>
    <t xml:space="preserve">Champagne corkage </t>
  </si>
  <si>
    <t>Hot drink cups (100)</t>
  </si>
  <si>
    <t xml:space="preserve">Ice, ice bucket &amp; tongs </t>
  </si>
  <si>
    <t>Plastic tumblers (100)</t>
  </si>
  <si>
    <t>Plastic champagne flutes (100)</t>
  </si>
  <si>
    <t>Plastic Pint Glasses (100)</t>
  </si>
  <si>
    <t>Plastic wine Glasses (100)</t>
  </si>
  <si>
    <t>Paper serviettes (100)</t>
  </si>
  <si>
    <t>Paper cocktail serviettes (100)</t>
  </si>
  <si>
    <t>Stirrers (100)</t>
  </si>
  <si>
    <t xml:space="preserve">Linen tablecloth 90 x 90 White/Black </t>
  </si>
  <si>
    <t xml:space="preserve">Linen tablecloth 144 x 70 White/Black </t>
  </si>
  <si>
    <t>Water tower with 18.5l bubble</t>
  </si>
  <si>
    <t>18.5l water bubble</t>
  </si>
  <si>
    <t xml:space="preserve">Fridge hire </t>
  </si>
  <si>
    <t>Facility Fee</t>
  </si>
  <si>
    <r>
      <t xml:space="preserve">Centerplate at ACC Liverpool, Kings Dock, Liverpool Waterfront, Liverpool L3 4FP
VAT 86 444 1417
</t>
    </r>
    <r>
      <rPr>
        <b/>
        <sz val="9"/>
        <rFont val="Calibri"/>
        <family val="2"/>
        <scheme val="minor"/>
      </rPr>
      <t xml:space="preserve">Contact: Lisa Hughes | email: Lisa.hughes@sodexo.com | Tel no. 0151 239 6013
</t>
    </r>
    <r>
      <rPr>
        <sz val="9"/>
        <rFont val="Calibri"/>
        <family val="2"/>
        <scheme val="minor"/>
      </rPr>
      <t>All prices listed are subject to VAT at 20% VAT</t>
    </r>
  </si>
  <si>
    <t xml:space="preserve">Centerplate at ACC Liverpool, Kings Dock, Liverpool Waterfront, Liverpool L3 4FP
VAT 86 444 1417
Contact: Lisa Hughes | email: Lisa.hughes@sodexo.com | Tel no. 0151 239 6013
All prices listed are subject to VAT at 20% VAT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</si>
</sst>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£&quot;#,##0.00;\-&quot;£&quot;#,##0.00"/>
    <numFmt numFmtId="8" formatCode="&quot;£&quot;#,##0.00;[Red]\-&quot;£&quot;#,##0.00"/>
    <numFmt numFmtId="164" formatCode="&quot;£&quot;#,##0.00"/>
    <numFmt numFmtId="165" formatCode="0.0%"/>
  </numFmts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u/>
      <sz val="8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u/>
      <sz val="10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u/>
      <sz val="10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8"/>
      <color rgb="FF53565A"/>
      <name val="Open Sans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DE9D9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8" fillId="0" borderId="0" applyNumberFormat="0" applyFill="0" applyBorder="0" applyAlignment="0" applyProtection="0"/>
  </cellStyleXfs>
  <cellXfs count="191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2" fillId="0" borderId="0" xfId="0" applyFont="1"/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8" fillId="0" borderId="5" xfId="0" applyFont="1" applyBorder="1" applyAlignment="1">
      <alignment vertical="center"/>
    </xf>
    <xf numFmtId="0" fontId="2" fillId="0" borderId="5" xfId="0" applyFont="1" applyBorder="1"/>
    <xf numFmtId="0" fontId="2" fillId="0" borderId="0" xfId="0" applyFont="1" applyAlignment="1">
      <alignment horizont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5" fillId="0" borderId="5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7" fillId="0" borderId="2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0" fillId="0" borderId="4" xfId="0" applyBorder="1"/>
    <xf numFmtId="0" fontId="0" fillId="0" borderId="6" xfId="0" applyBorder="1"/>
    <xf numFmtId="0" fontId="2" fillId="0" borderId="6" xfId="0" applyFont="1" applyBorder="1"/>
    <xf numFmtId="0" fontId="8" fillId="0" borderId="6" xfId="0" applyFont="1" applyBorder="1" applyAlignment="1">
      <alignment vertical="center"/>
    </xf>
    <xf numFmtId="0" fontId="2" fillId="0" borderId="9" xfId="0" applyFont="1" applyBorder="1"/>
    <xf numFmtId="0" fontId="1" fillId="0" borderId="20" xfId="0" applyFont="1" applyBorder="1" applyAlignment="1">
      <alignment horizontal="center" vertical="center"/>
    </xf>
    <xf numFmtId="0" fontId="11" fillId="0" borderId="19" xfId="0" applyFont="1" applyBorder="1" applyAlignment="1">
      <alignment vertical="center"/>
    </xf>
    <xf numFmtId="0" fontId="10" fillId="0" borderId="0" xfId="0" applyFont="1"/>
    <xf numFmtId="0" fontId="10" fillId="0" borderId="3" xfId="0" applyFont="1" applyBorder="1"/>
    <xf numFmtId="0" fontId="12" fillId="0" borderId="0" xfId="0" applyFont="1"/>
    <xf numFmtId="0" fontId="12" fillId="0" borderId="8" xfId="0" applyFont="1" applyBorder="1"/>
    <xf numFmtId="0" fontId="15" fillId="0" borderId="0" xfId="0" applyFont="1"/>
    <xf numFmtId="0" fontId="0" fillId="4" borderId="0" xfId="0" applyFill="1"/>
    <xf numFmtId="0" fontId="14" fillId="0" borderId="1" xfId="0" applyFont="1" applyBorder="1"/>
    <xf numFmtId="0" fontId="11" fillId="0" borderId="1" xfId="0" applyFont="1" applyBorder="1"/>
    <xf numFmtId="0" fontId="11" fillId="0" borderId="18" xfId="0" applyFont="1" applyBorder="1"/>
    <xf numFmtId="164" fontId="0" fillId="0" borderId="0" xfId="0" applyNumberFormat="1"/>
    <xf numFmtId="0" fontId="14" fillId="0" borderId="14" xfId="0" applyFont="1" applyBorder="1"/>
    <xf numFmtId="0" fontId="14" fillId="5" borderId="1" xfId="0" applyFont="1" applyFill="1" applyBorder="1" applyAlignment="1">
      <alignment vertical="center" wrapText="1" shrinkToFit="1"/>
    </xf>
    <xf numFmtId="0" fontId="14" fillId="5" borderId="1" xfId="0" applyFont="1" applyFill="1" applyBorder="1" applyAlignment="1">
      <alignment horizontal="center" vertical="center" wrapText="1" shrinkToFit="1"/>
    </xf>
    <xf numFmtId="164" fontId="14" fillId="5" borderId="1" xfId="0" applyNumberFormat="1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left" vertical="center" wrapText="1" shrinkToFit="1"/>
    </xf>
    <xf numFmtId="164" fontId="14" fillId="5" borderId="1" xfId="0" applyNumberFormat="1" applyFont="1" applyFill="1" applyBorder="1"/>
    <xf numFmtId="0" fontId="14" fillId="5" borderId="1" xfId="0" applyFont="1" applyFill="1" applyBorder="1" applyAlignment="1">
      <alignment vertical="center" wrapText="1"/>
    </xf>
    <xf numFmtId="0" fontId="14" fillId="5" borderId="1" xfId="0" applyFont="1" applyFill="1" applyBorder="1" applyAlignment="1">
      <alignment horizontal="center" vertical="center" wrapText="1"/>
    </xf>
    <xf numFmtId="0" fontId="14" fillId="5" borderId="1" xfId="0" applyFont="1" applyFill="1" applyBorder="1"/>
    <xf numFmtId="0" fontId="14" fillId="5" borderId="1" xfId="0" applyFont="1" applyFill="1" applyBorder="1" applyAlignment="1">
      <alignment horizontal="center" vertical="center"/>
    </xf>
    <xf numFmtId="8" fontId="14" fillId="5" borderId="1" xfId="0" applyNumberFormat="1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wrapText="1"/>
    </xf>
    <xf numFmtId="7" fontId="14" fillId="5" borderId="1" xfId="0" applyNumberFormat="1" applyFont="1" applyFill="1" applyBorder="1" applyAlignment="1">
      <alignment horizontal="center" vertical="center"/>
    </xf>
    <xf numFmtId="0" fontId="14" fillId="5" borderId="14" xfId="0" applyFont="1" applyFill="1" applyBorder="1"/>
    <xf numFmtId="0" fontId="14" fillId="5" borderId="14" xfId="0" applyFont="1" applyFill="1" applyBorder="1" applyAlignment="1">
      <alignment horizontal="center" vertical="center"/>
    </xf>
    <xf numFmtId="164" fontId="14" fillId="5" borderId="14" xfId="0" applyNumberFormat="1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left" wrapText="1"/>
    </xf>
    <xf numFmtId="8" fontId="14" fillId="5" borderId="14" xfId="0" applyNumberFormat="1" applyFont="1" applyFill="1" applyBorder="1" applyAlignment="1">
      <alignment horizontal="center" vertical="center"/>
    </xf>
    <xf numFmtId="0" fontId="14" fillId="5" borderId="18" xfId="0" applyFont="1" applyFill="1" applyBorder="1"/>
    <xf numFmtId="0" fontId="14" fillId="5" borderId="18" xfId="0" applyFont="1" applyFill="1" applyBorder="1" applyAlignment="1">
      <alignment horizontal="center" vertical="center"/>
    </xf>
    <xf numFmtId="8" fontId="14" fillId="5" borderId="18" xfId="0" applyNumberFormat="1" applyFont="1" applyFill="1" applyBorder="1" applyAlignment="1">
      <alignment horizontal="center" vertical="center"/>
    </xf>
    <xf numFmtId="164" fontId="14" fillId="5" borderId="14" xfId="0" applyNumberFormat="1" applyFont="1" applyFill="1" applyBorder="1"/>
    <xf numFmtId="0" fontId="0" fillId="0" borderId="18" xfId="0" applyBorder="1"/>
    <xf numFmtId="164" fontId="11" fillId="4" borderId="11" xfId="0" applyNumberFormat="1" applyFont="1" applyFill="1" applyBorder="1"/>
    <xf numFmtId="164" fontId="11" fillId="4" borderId="28" xfId="0" applyNumberFormat="1" applyFont="1" applyFill="1" applyBorder="1"/>
    <xf numFmtId="0" fontId="11" fillId="3" borderId="29" xfId="0" applyFont="1" applyFill="1" applyBorder="1" applyAlignment="1">
      <alignment vertical="center" wrapText="1"/>
    </xf>
    <xf numFmtId="164" fontId="14" fillId="5" borderId="18" xfId="0" applyNumberFormat="1" applyFont="1" applyFill="1" applyBorder="1" applyAlignment="1">
      <alignment horizontal="center" vertical="center"/>
    </xf>
    <xf numFmtId="0" fontId="14" fillId="0" borderId="18" xfId="0" applyFont="1" applyBorder="1"/>
    <xf numFmtId="164" fontId="14" fillId="5" borderId="18" xfId="0" applyNumberFormat="1" applyFont="1" applyFill="1" applyBorder="1"/>
    <xf numFmtId="0" fontId="14" fillId="5" borderId="18" xfId="0" applyFont="1" applyFill="1" applyBorder="1" applyAlignment="1">
      <alignment wrapText="1"/>
    </xf>
    <xf numFmtId="0" fontId="7" fillId="2" borderId="27" xfId="0" applyFont="1" applyFill="1" applyBorder="1" applyAlignment="1">
      <alignment horizontal="center" vertical="top"/>
    </xf>
    <xf numFmtId="0" fontId="7" fillId="2" borderId="26" xfId="0" applyFont="1" applyFill="1" applyBorder="1" applyAlignment="1">
      <alignment vertical="top"/>
    </xf>
    <xf numFmtId="0" fontId="7" fillId="2" borderId="0" xfId="0" applyFont="1" applyFill="1" applyAlignment="1">
      <alignment vertical="top"/>
    </xf>
    <xf numFmtId="0" fontId="7" fillId="2" borderId="27" xfId="0" applyFont="1" applyFill="1" applyBorder="1" applyAlignment="1">
      <alignment vertical="top"/>
    </xf>
    <xf numFmtId="0" fontId="7" fillId="2" borderId="23" xfId="0" applyFont="1" applyFill="1" applyBorder="1" applyAlignment="1">
      <alignment vertical="top"/>
    </xf>
    <xf numFmtId="0" fontId="7" fillId="2" borderId="24" xfId="0" applyFont="1" applyFill="1" applyBorder="1" applyAlignment="1">
      <alignment vertical="top"/>
    </xf>
    <xf numFmtId="0" fontId="7" fillId="2" borderId="25" xfId="0" applyFont="1" applyFill="1" applyBorder="1" applyAlignment="1">
      <alignment vertical="top"/>
    </xf>
    <xf numFmtId="0" fontId="0" fillId="2" borderId="0" xfId="0" applyFill="1"/>
    <xf numFmtId="0" fontId="0" fillId="2" borderId="0" xfId="0" applyFill="1" applyAlignment="1">
      <alignment horizontal="center"/>
    </xf>
    <xf numFmtId="0" fontId="10" fillId="2" borderId="0" xfId="0" applyFont="1" applyFill="1"/>
    <xf numFmtId="0" fontId="14" fillId="0" borderId="35" xfId="0" applyFont="1" applyBorder="1"/>
    <xf numFmtId="165" fontId="0" fillId="0" borderId="0" xfId="0" applyNumberFormat="1"/>
    <xf numFmtId="0" fontId="0" fillId="0" borderId="0" xfId="0" applyAlignment="1">
      <alignment wrapText="1"/>
    </xf>
    <xf numFmtId="0" fontId="4" fillId="0" borderId="0" xfId="0" applyFont="1" applyAlignment="1">
      <alignment vertical="center" wrapText="1"/>
    </xf>
    <xf numFmtId="0" fontId="11" fillId="0" borderId="19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8" fillId="0" borderId="5" xfId="0" applyFont="1" applyBorder="1" applyAlignment="1">
      <alignment vertical="center" wrapText="1"/>
    </xf>
    <xf numFmtId="0" fontId="2" fillId="0" borderId="5" xfId="0" applyFont="1" applyBorder="1" applyAlignment="1">
      <alignment wrapText="1"/>
    </xf>
    <xf numFmtId="0" fontId="8" fillId="0" borderId="7" xfId="0" applyFont="1" applyBorder="1" applyAlignment="1">
      <alignment vertical="center" wrapText="1"/>
    </xf>
    <xf numFmtId="0" fontId="9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14" fillId="5" borderId="14" xfId="0" applyFont="1" applyFill="1" applyBorder="1" applyAlignment="1">
      <alignment wrapText="1"/>
    </xf>
    <xf numFmtId="0" fontId="11" fillId="2" borderId="32" xfId="0" applyFont="1" applyFill="1" applyBorder="1" applyAlignment="1">
      <alignment wrapText="1"/>
    </xf>
    <xf numFmtId="0" fontId="0" fillId="2" borderId="0" xfId="0" applyFill="1" applyAlignment="1">
      <alignment wrapText="1"/>
    </xf>
    <xf numFmtId="0" fontId="7" fillId="2" borderId="26" xfId="0" applyFont="1" applyFill="1" applyBorder="1" applyAlignment="1">
      <alignment vertical="top" wrapText="1"/>
    </xf>
    <xf numFmtId="0" fontId="7" fillId="2" borderId="23" xfId="0" applyFont="1" applyFill="1" applyBorder="1" applyAlignment="1">
      <alignment vertical="top" wrapText="1"/>
    </xf>
    <xf numFmtId="164" fontId="14" fillId="7" borderId="1" xfId="0" applyNumberFormat="1" applyFont="1" applyFill="1" applyBorder="1"/>
    <xf numFmtId="0" fontId="14" fillId="7" borderId="18" xfId="0" applyFont="1" applyFill="1" applyBorder="1"/>
    <xf numFmtId="0" fontId="14" fillId="7" borderId="18" xfId="0" applyFont="1" applyFill="1" applyBorder="1" applyAlignment="1">
      <alignment horizontal="center" vertical="center"/>
    </xf>
    <xf numFmtId="8" fontId="14" fillId="7" borderId="18" xfId="0" applyNumberFormat="1" applyFont="1" applyFill="1" applyBorder="1" applyAlignment="1">
      <alignment horizontal="center" vertical="center"/>
    </xf>
    <xf numFmtId="164" fontId="14" fillId="7" borderId="18" xfId="0" applyNumberFormat="1" applyFont="1" applyFill="1" applyBorder="1" applyAlignment="1">
      <alignment horizontal="center" vertical="center"/>
    </xf>
    <xf numFmtId="164" fontId="14" fillId="7" borderId="18" xfId="0" applyNumberFormat="1" applyFont="1" applyFill="1" applyBorder="1"/>
    <xf numFmtId="0" fontId="14" fillId="7" borderId="14" xfId="0" applyFont="1" applyFill="1" applyBorder="1" applyAlignment="1">
      <alignment horizontal="center" vertical="center"/>
    </xf>
    <xf numFmtId="8" fontId="14" fillId="7" borderId="14" xfId="0" applyNumberFormat="1" applyFont="1" applyFill="1" applyBorder="1" applyAlignment="1">
      <alignment horizontal="center" vertical="center"/>
    </xf>
    <xf numFmtId="0" fontId="11" fillId="6" borderId="19" xfId="0" applyFont="1" applyFill="1" applyBorder="1"/>
    <xf numFmtId="0" fontId="14" fillId="6" borderId="20" xfId="0" applyFont="1" applyFill="1" applyBorder="1" applyAlignment="1">
      <alignment horizontal="center" vertical="center"/>
    </xf>
    <xf numFmtId="8" fontId="14" fillId="6" borderId="20" xfId="0" applyNumberFormat="1" applyFont="1" applyFill="1" applyBorder="1" applyAlignment="1">
      <alignment horizontal="center" vertical="center"/>
    </xf>
    <xf numFmtId="164" fontId="14" fillId="6" borderId="20" xfId="0" applyNumberFormat="1" applyFont="1" applyFill="1" applyBorder="1" applyAlignment="1">
      <alignment horizontal="center" vertical="center"/>
    </xf>
    <xf numFmtId="0" fontId="14" fillId="6" borderId="20" xfId="0" applyFont="1" applyFill="1" applyBorder="1"/>
    <xf numFmtId="164" fontId="14" fillId="6" borderId="21" xfId="0" applyNumberFormat="1" applyFont="1" applyFill="1" applyBorder="1"/>
    <xf numFmtId="0" fontId="14" fillId="7" borderId="35" xfId="0" applyFont="1" applyFill="1" applyBorder="1"/>
    <xf numFmtId="0" fontId="14" fillId="7" borderId="35" xfId="0" applyFont="1" applyFill="1" applyBorder="1" applyAlignment="1">
      <alignment horizontal="center" vertical="center"/>
    </xf>
    <xf numFmtId="8" fontId="14" fillId="7" borderId="35" xfId="0" applyNumberFormat="1" applyFont="1" applyFill="1" applyBorder="1" applyAlignment="1">
      <alignment horizontal="center" vertical="center"/>
    </xf>
    <xf numFmtId="0" fontId="14" fillId="7" borderId="14" xfId="0" applyFont="1" applyFill="1" applyBorder="1" applyAlignment="1">
      <alignment wrapText="1"/>
    </xf>
    <xf numFmtId="0" fontId="1" fillId="4" borderId="0" xfId="0" applyFont="1" applyFill="1" applyAlignment="1">
      <alignment wrapText="1"/>
    </xf>
    <xf numFmtId="0" fontId="20" fillId="4" borderId="0" xfId="0" applyFont="1" applyFill="1"/>
    <xf numFmtId="0" fontId="20" fillId="4" borderId="0" xfId="0" applyFont="1" applyFill="1" applyAlignment="1">
      <alignment vertical="center"/>
    </xf>
    <xf numFmtId="0" fontId="16" fillId="0" borderId="22" xfId="0" applyFont="1" applyBorder="1" applyAlignment="1">
      <alignment horizontal="center" wrapText="1"/>
    </xf>
    <xf numFmtId="0" fontId="16" fillId="0" borderId="13" xfId="0" applyFont="1" applyBorder="1" applyAlignment="1">
      <alignment horizontal="center"/>
    </xf>
    <xf numFmtId="0" fontId="16" fillId="0" borderId="12" xfId="0" applyFont="1" applyBorder="1" applyAlignment="1">
      <alignment horizontal="center"/>
    </xf>
    <xf numFmtId="0" fontId="16" fillId="0" borderId="26" xfId="0" applyFont="1" applyBorder="1" applyAlignment="1">
      <alignment horizontal="center"/>
    </xf>
    <xf numFmtId="0" fontId="16" fillId="0" borderId="0" xfId="0" applyFont="1" applyAlignment="1">
      <alignment horizontal="center"/>
    </xf>
    <xf numFmtId="0" fontId="16" fillId="0" borderId="27" xfId="0" applyFont="1" applyBorder="1" applyAlignment="1">
      <alignment horizontal="center"/>
    </xf>
    <xf numFmtId="0" fontId="16" fillId="0" borderId="23" xfId="0" applyFont="1" applyBorder="1" applyAlignment="1">
      <alignment horizontal="center"/>
    </xf>
    <xf numFmtId="0" fontId="16" fillId="0" borderId="24" xfId="0" applyFont="1" applyBorder="1" applyAlignment="1">
      <alignment horizontal="center"/>
    </xf>
    <xf numFmtId="0" fontId="16" fillId="0" borderId="25" xfId="0" applyFont="1" applyBorder="1" applyAlignment="1">
      <alignment horizontal="center"/>
    </xf>
    <xf numFmtId="0" fontId="11" fillId="2" borderId="30" xfId="0" applyFont="1" applyFill="1" applyBorder="1" applyAlignment="1">
      <alignment horizontal="center" wrapText="1"/>
    </xf>
    <xf numFmtId="0" fontId="11" fillId="2" borderId="33" xfId="0" applyFont="1" applyFill="1" applyBorder="1" applyAlignment="1">
      <alignment horizontal="center" wrapText="1"/>
    </xf>
    <xf numFmtId="0" fontId="11" fillId="2" borderId="31" xfId="0" applyFont="1" applyFill="1" applyBorder="1" applyAlignment="1">
      <alignment horizontal="center" wrapText="1"/>
    </xf>
    <xf numFmtId="0" fontId="11" fillId="2" borderId="34" xfId="0" applyFont="1" applyFill="1" applyBorder="1" applyAlignment="1">
      <alignment horizontal="center"/>
    </xf>
    <xf numFmtId="0" fontId="1" fillId="4" borderId="19" xfId="0" applyFont="1" applyFill="1" applyBorder="1" applyAlignment="1">
      <alignment horizontal="center"/>
    </xf>
    <xf numFmtId="0" fontId="1" fillId="4" borderId="21" xfId="0" applyFont="1" applyFill="1" applyBorder="1" applyAlignment="1">
      <alignment horizontal="center"/>
    </xf>
    <xf numFmtId="0" fontId="11" fillId="4" borderId="19" xfId="0" applyFont="1" applyFill="1" applyBorder="1" applyAlignment="1">
      <alignment horizontal="center"/>
    </xf>
    <xf numFmtId="0" fontId="11" fillId="4" borderId="21" xfId="0" applyFont="1" applyFill="1" applyBorder="1" applyAlignment="1">
      <alignment horizontal="center"/>
    </xf>
    <xf numFmtId="0" fontId="1" fillId="4" borderId="22" xfId="0" applyFont="1" applyFill="1" applyBorder="1" applyAlignment="1">
      <alignment horizontal="center" vertical="center"/>
    </xf>
    <xf numFmtId="0" fontId="1" fillId="4" borderId="13" xfId="0" applyFont="1" applyFill="1" applyBorder="1" applyAlignment="1">
      <alignment horizontal="center" vertical="center"/>
    </xf>
    <xf numFmtId="0" fontId="1" fillId="4" borderId="12" xfId="0" applyFont="1" applyFill="1" applyBorder="1" applyAlignment="1">
      <alignment horizontal="center" vertical="center"/>
    </xf>
    <xf numFmtId="0" fontId="1" fillId="4" borderId="26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27" xfId="0" applyFont="1" applyFill="1" applyBorder="1" applyAlignment="1">
      <alignment horizontal="center" vertical="center"/>
    </xf>
    <xf numFmtId="0" fontId="1" fillId="4" borderId="23" xfId="0" applyFont="1" applyFill="1" applyBorder="1" applyAlignment="1">
      <alignment horizontal="center" vertical="center"/>
    </xf>
    <xf numFmtId="0" fontId="1" fillId="4" borderId="24" xfId="0" applyFont="1" applyFill="1" applyBorder="1" applyAlignment="1">
      <alignment horizontal="center" vertical="center"/>
    </xf>
    <xf numFmtId="0" fontId="1" fillId="4" borderId="25" xfId="0" applyFont="1" applyFill="1" applyBorder="1" applyAlignment="1">
      <alignment horizontal="center" vertical="center"/>
    </xf>
    <xf numFmtId="0" fontId="11" fillId="2" borderId="15" xfId="0" applyFont="1" applyFill="1" applyBorder="1" applyAlignment="1">
      <alignment horizontal="left"/>
    </xf>
    <xf numFmtId="0" fontId="11" fillId="2" borderId="16" xfId="0" applyFont="1" applyFill="1" applyBorder="1" applyAlignment="1">
      <alignment horizontal="left"/>
    </xf>
    <xf numFmtId="0" fontId="11" fillId="2" borderId="17" xfId="0" applyFont="1" applyFill="1" applyBorder="1" applyAlignment="1">
      <alignment horizontal="left"/>
    </xf>
    <xf numFmtId="0" fontId="13" fillId="0" borderId="19" xfId="0" applyFont="1" applyBorder="1" applyAlignment="1">
      <alignment horizontal="center"/>
    </xf>
    <xf numFmtId="0" fontId="13" fillId="0" borderId="21" xfId="0" applyFont="1" applyBorder="1" applyAlignment="1">
      <alignment horizontal="center"/>
    </xf>
    <xf numFmtId="0" fontId="1" fillId="0" borderId="19" xfId="0" applyFont="1" applyBorder="1" applyAlignment="1">
      <alignment horizontal="left"/>
    </xf>
    <xf numFmtId="0" fontId="1" fillId="0" borderId="21" xfId="0" applyFont="1" applyBorder="1" applyAlignment="1">
      <alignment horizontal="left"/>
    </xf>
    <xf numFmtId="0" fontId="1" fillId="2" borderId="15" xfId="0" applyFont="1" applyFill="1" applyBorder="1" applyAlignment="1">
      <alignment horizontal="left" vertical="center" wrapText="1"/>
    </xf>
    <xf numFmtId="0" fontId="1" fillId="2" borderId="16" xfId="0" applyFont="1" applyFill="1" applyBorder="1" applyAlignment="1">
      <alignment horizontal="left" vertical="center" wrapText="1"/>
    </xf>
    <xf numFmtId="0" fontId="1" fillId="2" borderId="17" xfId="0" applyFont="1" applyFill="1" applyBorder="1" applyAlignment="1">
      <alignment horizontal="left" vertical="center" wrapText="1"/>
    </xf>
    <xf numFmtId="0" fontId="11" fillId="2" borderId="15" xfId="0" applyFont="1" applyFill="1" applyBorder="1" applyAlignment="1">
      <alignment horizontal="left" vertical="center" wrapText="1"/>
    </xf>
    <xf numFmtId="0" fontId="11" fillId="2" borderId="16" xfId="0" applyFont="1" applyFill="1" applyBorder="1" applyAlignment="1">
      <alignment horizontal="left" vertical="center" wrapText="1"/>
    </xf>
    <xf numFmtId="0" fontId="11" fillId="2" borderId="17" xfId="0" applyFont="1" applyFill="1" applyBorder="1" applyAlignment="1">
      <alignment horizontal="left" vertical="center" wrapText="1"/>
    </xf>
    <xf numFmtId="0" fontId="1" fillId="3" borderId="19" xfId="0" applyFont="1" applyFill="1" applyBorder="1" applyAlignment="1">
      <alignment horizontal="left" vertical="center" wrapText="1"/>
    </xf>
    <xf numFmtId="0" fontId="1" fillId="3" borderId="20" xfId="0" applyFont="1" applyFill="1" applyBorder="1" applyAlignment="1">
      <alignment horizontal="left" vertical="center" wrapText="1"/>
    </xf>
    <xf numFmtId="0" fontId="1" fillId="3" borderId="21" xfId="0" applyFont="1" applyFill="1" applyBorder="1" applyAlignment="1">
      <alignment horizontal="left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1" fillId="5" borderId="10" xfId="0" applyFont="1" applyFill="1" applyBorder="1" applyAlignment="1">
      <alignment horizontal="center" vertical="center" wrapText="1"/>
    </xf>
    <xf numFmtId="0" fontId="1" fillId="5" borderId="11" xfId="0" applyFont="1" applyFill="1" applyBorder="1" applyAlignment="1">
      <alignment horizontal="center" vertical="center" wrapText="1"/>
    </xf>
    <xf numFmtId="0" fontId="18" fillId="2" borderId="0" xfId="1" applyFill="1" applyAlignment="1">
      <alignment horizontal="center"/>
    </xf>
    <xf numFmtId="0" fontId="18" fillId="2" borderId="27" xfId="1" applyFill="1" applyBorder="1" applyAlignment="1">
      <alignment horizontal="center"/>
    </xf>
    <xf numFmtId="0" fontId="11" fillId="3" borderId="19" xfId="0" applyFont="1" applyFill="1" applyBorder="1" applyAlignment="1">
      <alignment horizontal="left"/>
    </xf>
    <xf numFmtId="0" fontId="11" fillId="3" borderId="20" xfId="0" applyFont="1" applyFill="1" applyBorder="1" applyAlignment="1">
      <alignment horizontal="left"/>
    </xf>
    <xf numFmtId="0" fontId="11" fillId="3" borderId="21" xfId="0" applyFont="1" applyFill="1" applyBorder="1" applyAlignment="1">
      <alignment horizontal="left"/>
    </xf>
    <xf numFmtId="0" fontId="11" fillId="5" borderId="7" xfId="0" applyFont="1" applyFill="1" applyBorder="1" applyAlignment="1">
      <alignment horizontal="center"/>
    </xf>
    <xf numFmtId="0" fontId="11" fillId="5" borderId="8" xfId="0" applyFont="1" applyFill="1" applyBorder="1" applyAlignment="1">
      <alignment horizontal="center"/>
    </xf>
    <xf numFmtId="0" fontId="11" fillId="5" borderId="9" xfId="0" applyFont="1" applyFill="1" applyBorder="1" applyAlignment="1">
      <alignment horizontal="center"/>
    </xf>
    <xf numFmtId="0" fontId="7" fillId="2" borderId="22" xfId="0" applyFont="1" applyFill="1" applyBorder="1" applyAlignment="1">
      <alignment horizontal="center" vertical="top"/>
    </xf>
    <xf numFmtId="0" fontId="7" fillId="2" borderId="13" xfId="0" applyFont="1" applyFill="1" applyBorder="1" applyAlignment="1">
      <alignment horizontal="center" vertical="top"/>
    </xf>
    <xf numFmtId="0" fontId="7" fillId="2" borderId="12" xfId="0" applyFont="1" applyFill="1" applyBorder="1" applyAlignment="1">
      <alignment horizontal="center" vertical="top"/>
    </xf>
    <xf numFmtId="0" fontId="19" fillId="2" borderId="0" xfId="0" applyFont="1" applyFill="1" applyAlignment="1">
      <alignment horizontal="center" vertical="center"/>
    </xf>
    <xf numFmtId="0" fontId="19" fillId="2" borderId="27" xfId="0" applyFont="1" applyFill="1" applyBorder="1" applyAlignment="1">
      <alignment horizontal="center" vertical="center"/>
    </xf>
    <xf numFmtId="0" fontId="11" fillId="6" borderId="19" xfId="0" applyFont="1" applyFill="1" applyBorder="1" applyAlignment="1">
      <alignment horizontal="left" wrapText="1"/>
    </xf>
    <xf numFmtId="0" fontId="11" fillId="6" borderId="20" xfId="0" applyFont="1" applyFill="1" applyBorder="1" applyAlignment="1">
      <alignment horizontal="left" wrapText="1"/>
    </xf>
    <xf numFmtId="0" fontId="11" fillId="6" borderId="21" xfId="0" applyFont="1" applyFill="1" applyBorder="1" applyAlignment="1">
      <alignment horizontal="left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DE9D9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23</xdr:row>
      <xdr:rowOff>133350</xdr:rowOff>
    </xdr:from>
    <xdr:to>
      <xdr:col>4</xdr:col>
      <xdr:colOff>638175</xdr:colOff>
      <xdr:row>25</xdr:row>
      <xdr:rowOff>95250</xdr:rowOff>
    </xdr:to>
    <xdr:sp macro="" textlink="">
      <xdr:nvSpPr>
        <xdr:cNvPr id="2051" name="Text Box 3">
          <a:extLst>
            <a:ext uri="{FF2B5EF4-FFF2-40B4-BE49-F238E27FC236}">
              <a16:creationId xmlns:a16="http://schemas.microsoft.com/office/drawing/2014/main" id="{00000000-0008-0000-0000-000003080000}"/>
            </a:ext>
          </a:extLst>
        </xdr:cNvPr>
        <xdr:cNvSpPr txBox="1">
          <a:spLocks noChangeArrowheads="1"/>
        </xdr:cNvSpPr>
      </xdr:nvSpPr>
      <xdr:spPr bwMode="auto">
        <a:xfrm>
          <a:off x="0" y="4752975"/>
          <a:ext cx="4724400" cy="3429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lnSpc>
              <a:spcPts val="700"/>
            </a:lnSpc>
            <a:defRPr sz="1000"/>
          </a:pPr>
          <a:r>
            <a:rPr lang="en-GB" sz="800" b="1" i="0" u="sng" strike="noStrike" baseline="0">
              <a:solidFill>
                <a:srgbClr val="FF0000"/>
              </a:solidFill>
              <a:latin typeface="Arial"/>
              <a:cs typeface="Arial"/>
            </a:rPr>
            <a:t>ORDER REQUIRED 14 DAYS PRIOR TO THE EVENT DATE.YOUR ORDER CANNOT BE PROCESSED FOR DELIVERY UNITL FULL PAYMENT IS CONFIRMED. PAYMENT CAN BE TAKEN OVER THE PHONE </a:t>
          </a:r>
        </a:p>
      </xdr:txBody>
    </xdr:sp>
    <xdr:clientData/>
  </xdr:twoCellAnchor>
  <xdr:twoCellAnchor>
    <xdr:from>
      <xdr:col>5</xdr:col>
      <xdr:colOff>125506</xdr:colOff>
      <xdr:row>9</xdr:row>
      <xdr:rowOff>1120</xdr:rowOff>
    </xdr:from>
    <xdr:to>
      <xdr:col>10</xdr:col>
      <xdr:colOff>877981</xdr:colOff>
      <xdr:row>25</xdr:row>
      <xdr:rowOff>96370</xdr:rowOff>
    </xdr:to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5974977" y="2130238"/>
          <a:ext cx="4024592" cy="31432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lnSpc>
              <a:spcPts val="700"/>
            </a:lnSpc>
            <a:defRPr sz="1000"/>
          </a:pPr>
          <a:endParaRPr lang="en-GB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lnSpc>
              <a:spcPts val="700"/>
            </a:lnSpc>
            <a:defRPr sz="1000"/>
          </a:pPr>
          <a:endParaRPr lang="en-GB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lnSpc>
              <a:spcPts val="700"/>
            </a:lnSpc>
            <a:defRPr sz="1000"/>
          </a:pPr>
          <a:endParaRPr lang="en-GB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lnSpc>
              <a:spcPts val="700"/>
            </a:lnSpc>
            <a:defRPr sz="1000"/>
          </a:pPr>
          <a:endParaRPr lang="en-GB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lnSpc>
              <a:spcPts val="700"/>
            </a:lnSpc>
            <a:defRPr sz="1000"/>
          </a:pPr>
          <a:endParaRPr lang="en-GB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lnSpc>
              <a:spcPts val="700"/>
            </a:lnSpc>
            <a:defRPr sz="1000"/>
          </a:pPr>
          <a:r>
            <a:rPr lang="en-GB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PLEASE NOTE PAYMENT FOR YOUR STAND CATERING</a:t>
          </a:r>
        </a:p>
        <a:p>
          <a:pPr algn="ctr" rtl="0">
            <a:lnSpc>
              <a:spcPts val="700"/>
            </a:lnSpc>
            <a:defRPr sz="1000"/>
          </a:pPr>
          <a:endParaRPr lang="en-GB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lnSpc>
              <a:spcPts val="700"/>
            </a:lnSpc>
            <a:defRPr sz="1000"/>
          </a:pPr>
          <a:r>
            <a:rPr lang="en-GB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ORDER IS REQUIRED PRIOR TO THE EVENT </a:t>
          </a:r>
        </a:p>
        <a:p>
          <a:pPr algn="ctr" rtl="0">
            <a:lnSpc>
              <a:spcPts val="700"/>
            </a:lnSpc>
            <a:defRPr sz="1000"/>
          </a:pPr>
          <a:endParaRPr lang="en-GB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lnSpc>
              <a:spcPts val="700"/>
            </a:lnSpc>
            <a:defRPr sz="1000"/>
          </a:pPr>
          <a:endParaRPr lang="en-GB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lnSpc>
              <a:spcPts val="700"/>
            </a:lnSpc>
            <a:defRPr sz="1000"/>
          </a:pPr>
          <a:endParaRPr lang="en-GB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lnSpc>
              <a:spcPts val="700"/>
            </a:lnSpc>
            <a:defRPr sz="1000"/>
          </a:pPr>
          <a:endParaRPr lang="en-GB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lnSpc>
              <a:spcPts val="700"/>
            </a:lnSpc>
            <a:defRPr sz="1000"/>
          </a:pPr>
          <a:endParaRPr lang="en-GB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lnSpc>
              <a:spcPts val="700"/>
            </a:lnSpc>
            <a:defRPr sz="1000"/>
          </a:pPr>
          <a:endParaRPr lang="en-GB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lnSpc>
              <a:spcPts val="700"/>
            </a:lnSpc>
            <a:defRPr sz="1000"/>
          </a:pPr>
          <a:endParaRPr lang="en-GB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lnSpc>
              <a:spcPts val="700"/>
            </a:lnSpc>
            <a:defRPr sz="1000"/>
          </a:pPr>
          <a:endParaRPr lang="en-GB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lnSpc>
              <a:spcPts val="700"/>
            </a:lnSpc>
            <a:defRPr sz="1000"/>
          </a:pPr>
          <a:r>
            <a:rPr lang="en-GB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DURING THE EVENT YOU ARE ABLE TO ORDER ADDITIONAL </a:t>
          </a:r>
        </a:p>
        <a:p>
          <a:pPr algn="ctr" rtl="0">
            <a:lnSpc>
              <a:spcPts val="700"/>
            </a:lnSpc>
            <a:defRPr sz="1000"/>
          </a:pPr>
          <a:endParaRPr lang="en-GB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lnSpc>
              <a:spcPts val="700"/>
            </a:lnSpc>
            <a:defRPr sz="1000"/>
          </a:pPr>
          <a:r>
            <a:rPr lang="en-GB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PRODUCTS - PAYMENT FOR THESE WILL BE CHARGED AT </a:t>
          </a:r>
        </a:p>
        <a:p>
          <a:pPr algn="ctr" rtl="0">
            <a:lnSpc>
              <a:spcPts val="700"/>
            </a:lnSpc>
            <a:defRPr sz="1000"/>
          </a:pPr>
          <a:endParaRPr lang="en-GB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lnSpc>
              <a:spcPts val="700"/>
            </a:lnSpc>
            <a:defRPr sz="1000"/>
          </a:pPr>
          <a:r>
            <a:rPr lang="en-GB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THE TIME OF ORDER </a:t>
          </a:r>
        </a:p>
      </xdr:txBody>
    </xdr:sp>
    <xdr:clientData/>
  </xdr:twoCellAnchor>
  <xdr:twoCellAnchor editAs="oneCell">
    <xdr:from>
      <xdr:col>0</xdr:col>
      <xdr:colOff>155222</xdr:colOff>
      <xdr:row>0</xdr:row>
      <xdr:rowOff>105833</xdr:rowOff>
    </xdr:from>
    <xdr:to>
      <xdr:col>1</xdr:col>
      <xdr:colOff>407811</xdr:colOff>
      <xdr:row>3</xdr:row>
      <xdr:rowOff>95648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33983DFD-6902-401D-A8D4-7510B49076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5222" y="105833"/>
          <a:ext cx="3314700" cy="54014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23</xdr:row>
      <xdr:rowOff>133350</xdr:rowOff>
    </xdr:from>
    <xdr:to>
      <xdr:col>4</xdr:col>
      <xdr:colOff>638175</xdr:colOff>
      <xdr:row>25</xdr:row>
      <xdr:rowOff>95250</xdr:rowOff>
    </xdr:to>
    <xdr:sp macro="" textlink="">
      <xdr:nvSpPr>
        <xdr:cNvPr id="2" name="Text Box 3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>
          <a:spLocks noChangeArrowheads="1"/>
        </xdr:cNvSpPr>
      </xdr:nvSpPr>
      <xdr:spPr bwMode="auto">
        <a:xfrm>
          <a:off x="0" y="4743450"/>
          <a:ext cx="5838825" cy="3429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lnSpc>
              <a:spcPts val="700"/>
            </a:lnSpc>
            <a:defRPr sz="1000"/>
          </a:pPr>
          <a:r>
            <a:rPr lang="en-GB" sz="800" b="1" i="0" u="sng" strike="noStrike" baseline="0">
              <a:solidFill>
                <a:srgbClr val="FF0000"/>
              </a:solidFill>
              <a:latin typeface="Arial"/>
              <a:cs typeface="Arial"/>
            </a:rPr>
            <a:t>ORDER REQUIRED 14 DAYS PRIOR TO THE EVENT DATE.YOUR ORDER CANNOT BE PROCESSED FOR DELIVERY UNITL FULL PAYMENT IS CONFIRMED. PAYMENT CAN BE TAKEN OVER THE PHONE </a:t>
          </a:r>
        </a:p>
      </xdr:txBody>
    </xdr:sp>
    <xdr:clientData/>
  </xdr:twoCellAnchor>
  <xdr:twoCellAnchor>
    <xdr:from>
      <xdr:col>5</xdr:col>
      <xdr:colOff>125506</xdr:colOff>
      <xdr:row>9</xdr:row>
      <xdr:rowOff>1120</xdr:rowOff>
    </xdr:from>
    <xdr:to>
      <xdr:col>10</xdr:col>
      <xdr:colOff>877981</xdr:colOff>
      <xdr:row>25</xdr:row>
      <xdr:rowOff>96370</xdr:rowOff>
    </xdr:to>
    <xdr:sp macro="" textlink="">
      <xdr:nvSpPr>
        <xdr:cNvPr id="3" name="Text Box 4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>
          <a:spLocks noChangeArrowheads="1"/>
        </xdr:cNvSpPr>
      </xdr:nvSpPr>
      <xdr:spPr bwMode="auto">
        <a:xfrm>
          <a:off x="5983381" y="1944220"/>
          <a:ext cx="4038600" cy="31432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lnSpc>
              <a:spcPts val="700"/>
            </a:lnSpc>
            <a:defRPr sz="1000"/>
          </a:pPr>
          <a:endParaRPr lang="en-GB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lnSpc>
              <a:spcPts val="700"/>
            </a:lnSpc>
            <a:defRPr sz="1000"/>
          </a:pPr>
          <a:endParaRPr lang="en-GB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lnSpc>
              <a:spcPts val="700"/>
            </a:lnSpc>
            <a:defRPr sz="1000"/>
          </a:pPr>
          <a:endParaRPr lang="en-GB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lnSpc>
              <a:spcPts val="700"/>
            </a:lnSpc>
            <a:defRPr sz="1000"/>
          </a:pPr>
          <a:endParaRPr lang="en-GB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lnSpc>
              <a:spcPts val="700"/>
            </a:lnSpc>
            <a:defRPr sz="1000"/>
          </a:pPr>
          <a:endParaRPr lang="en-GB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lnSpc>
              <a:spcPts val="700"/>
            </a:lnSpc>
            <a:defRPr sz="1000"/>
          </a:pPr>
          <a:r>
            <a:rPr lang="en-GB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PLEASE NOTE PAYMENT FOR YOUR STAND CATERING</a:t>
          </a:r>
        </a:p>
        <a:p>
          <a:pPr algn="ctr" rtl="0">
            <a:lnSpc>
              <a:spcPts val="700"/>
            </a:lnSpc>
            <a:defRPr sz="1000"/>
          </a:pPr>
          <a:endParaRPr lang="en-GB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lnSpc>
              <a:spcPts val="700"/>
            </a:lnSpc>
            <a:defRPr sz="1000"/>
          </a:pPr>
          <a:r>
            <a:rPr lang="en-GB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ORDER IS REQUIRED PRIOR TO THE EVENT </a:t>
          </a:r>
        </a:p>
        <a:p>
          <a:pPr algn="ctr" rtl="0">
            <a:lnSpc>
              <a:spcPts val="700"/>
            </a:lnSpc>
            <a:defRPr sz="1000"/>
          </a:pPr>
          <a:endParaRPr lang="en-GB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lnSpc>
              <a:spcPts val="700"/>
            </a:lnSpc>
            <a:defRPr sz="1000"/>
          </a:pPr>
          <a:endParaRPr lang="en-GB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lnSpc>
              <a:spcPts val="700"/>
            </a:lnSpc>
            <a:defRPr sz="1000"/>
          </a:pPr>
          <a:endParaRPr lang="en-GB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lnSpc>
              <a:spcPts val="700"/>
            </a:lnSpc>
            <a:defRPr sz="1000"/>
          </a:pPr>
          <a:endParaRPr lang="en-GB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lnSpc>
              <a:spcPts val="700"/>
            </a:lnSpc>
            <a:defRPr sz="1000"/>
          </a:pPr>
          <a:endParaRPr lang="en-GB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lnSpc>
              <a:spcPts val="700"/>
            </a:lnSpc>
            <a:defRPr sz="1000"/>
          </a:pPr>
          <a:endParaRPr lang="en-GB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lnSpc>
              <a:spcPts val="700"/>
            </a:lnSpc>
            <a:defRPr sz="1000"/>
          </a:pPr>
          <a:endParaRPr lang="en-GB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lnSpc>
              <a:spcPts val="700"/>
            </a:lnSpc>
            <a:defRPr sz="1000"/>
          </a:pPr>
          <a:endParaRPr lang="en-GB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lnSpc>
              <a:spcPts val="700"/>
            </a:lnSpc>
            <a:defRPr sz="1000"/>
          </a:pPr>
          <a:r>
            <a:rPr lang="en-GB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DURING THE EVENT YOU ARE ABLE TO ORDER ADDITIONAL </a:t>
          </a:r>
        </a:p>
        <a:p>
          <a:pPr algn="ctr" rtl="0">
            <a:lnSpc>
              <a:spcPts val="700"/>
            </a:lnSpc>
            <a:defRPr sz="1000"/>
          </a:pPr>
          <a:endParaRPr lang="en-GB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lnSpc>
              <a:spcPts val="700"/>
            </a:lnSpc>
            <a:defRPr sz="1000"/>
          </a:pPr>
          <a:r>
            <a:rPr lang="en-GB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PRODUCTS - PAYMENT FOR THESE WILL BE CHARGED AT </a:t>
          </a:r>
        </a:p>
        <a:p>
          <a:pPr algn="ctr" rtl="0">
            <a:lnSpc>
              <a:spcPts val="700"/>
            </a:lnSpc>
            <a:defRPr sz="1000"/>
          </a:pPr>
          <a:endParaRPr lang="en-GB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lnSpc>
              <a:spcPts val="700"/>
            </a:lnSpc>
            <a:defRPr sz="1000"/>
          </a:pPr>
          <a:r>
            <a:rPr lang="en-GB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THE TIME OF ORDER </a:t>
          </a:r>
        </a:p>
      </xdr:txBody>
    </xdr:sp>
    <xdr:clientData/>
  </xdr:twoCellAnchor>
  <xdr:twoCellAnchor editAs="oneCell">
    <xdr:from>
      <xdr:col>0</xdr:col>
      <xdr:colOff>6350</xdr:colOff>
      <xdr:row>0</xdr:row>
      <xdr:rowOff>0</xdr:rowOff>
    </xdr:from>
    <xdr:to>
      <xdr:col>0</xdr:col>
      <xdr:colOff>3321050</xdr:colOff>
      <xdr:row>2</xdr:row>
      <xdr:rowOff>171848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A7F8DD43-7A59-4723-8EDD-E48293D90F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50" y="0"/>
          <a:ext cx="3314700" cy="5401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N84"/>
  <sheetViews>
    <sheetView showGridLines="0" topLeftCell="A76" zoomScale="90" zoomScaleNormal="90" workbookViewId="0">
      <selection activeCell="A81" sqref="A81:K84"/>
    </sheetView>
  </sheetViews>
  <sheetFormatPr defaultColWidth="9.1796875" defaultRowHeight="14.5" x14ac:dyDescent="0.35"/>
  <cols>
    <col min="1" max="1" width="43.81640625" style="86" customWidth="1"/>
    <col min="2" max="2" width="13.81640625" style="6" bestFit="1" customWidth="1"/>
    <col min="3" max="4" width="10.1796875" style="34" customWidth="1"/>
    <col min="5" max="5" width="9.81640625" customWidth="1"/>
    <col min="7" max="7" width="11" customWidth="1"/>
    <col min="9" max="9" width="9.54296875" customWidth="1"/>
    <col min="10" max="10" width="10.453125" customWidth="1"/>
    <col min="11" max="11" width="13.453125" bestFit="1" customWidth="1"/>
    <col min="13" max="13" width="21.54296875" bestFit="1" customWidth="1"/>
  </cols>
  <sheetData>
    <row r="2" spans="1:13" x14ac:dyDescent="0.35">
      <c r="M2" s="39"/>
    </row>
    <row r="6" spans="1:13" ht="67" x14ac:dyDescent="0.35">
      <c r="A6" s="87" t="s">
        <v>0</v>
      </c>
      <c r="B6" s="4"/>
    </row>
    <row r="7" spans="1:13" ht="14.25" customHeight="1" thickBot="1" x14ac:dyDescent="0.4">
      <c r="A7" s="87"/>
      <c r="B7" s="4"/>
    </row>
    <row r="8" spans="1:13" ht="15" customHeight="1" thickBot="1" x14ac:dyDescent="0.4">
      <c r="A8" s="88" t="s">
        <v>1</v>
      </c>
      <c r="B8" s="32" t="s">
        <v>2</v>
      </c>
      <c r="C8" s="156"/>
      <c r="D8" s="157"/>
      <c r="F8" s="158" t="s">
        <v>3</v>
      </c>
      <c r="G8" s="159"/>
      <c r="H8" s="158" t="s">
        <v>4</v>
      </c>
      <c r="I8" s="159"/>
    </row>
    <row r="9" spans="1:13" x14ac:dyDescent="0.35">
      <c r="A9" s="89"/>
      <c r="B9" s="5"/>
    </row>
    <row r="10" spans="1:13" x14ac:dyDescent="0.35">
      <c r="A10" s="90" t="s">
        <v>5</v>
      </c>
      <c r="B10" s="21"/>
      <c r="C10" s="35"/>
      <c r="D10" s="35"/>
      <c r="E10" s="27"/>
    </row>
    <row r="11" spans="1:13" x14ac:dyDescent="0.35">
      <c r="A11" s="91"/>
      <c r="B11" s="5"/>
      <c r="E11" s="28"/>
    </row>
    <row r="12" spans="1:13" x14ac:dyDescent="0.35">
      <c r="A12" s="92"/>
      <c r="B12" s="24"/>
      <c r="E12" s="28"/>
    </row>
    <row r="13" spans="1:13" x14ac:dyDescent="0.35">
      <c r="A13" s="93" t="s">
        <v>6</v>
      </c>
      <c r="B13" s="8"/>
      <c r="C13" s="36"/>
      <c r="D13" s="36"/>
      <c r="E13" s="29"/>
      <c r="F13" s="9"/>
      <c r="G13" s="3"/>
    </row>
    <row r="14" spans="1:13" x14ac:dyDescent="0.35">
      <c r="A14" s="94"/>
      <c r="B14" s="15"/>
      <c r="C14" s="36"/>
      <c r="D14" s="36"/>
      <c r="E14" s="29"/>
      <c r="F14" s="9"/>
    </row>
    <row r="15" spans="1:13" x14ac:dyDescent="0.35">
      <c r="A15" s="95"/>
      <c r="B15" s="8"/>
      <c r="C15" s="38" t="s">
        <v>7</v>
      </c>
      <c r="D15" s="38"/>
      <c r="E15" s="29"/>
      <c r="F15" s="9"/>
    </row>
    <row r="16" spans="1:13" x14ac:dyDescent="0.35">
      <c r="A16" s="95"/>
      <c r="B16" s="8"/>
      <c r="C16" s="36"/>
      <c r="D16" s="36"/>
      <c r="E16" s="29"/>
      <c r="F16" s="9"/>
    </row>
    <row r="17" spans="1:14" x14ac:dyDescent="0.35">
      <c r="A17" s="96"/>
      <c r="B17" s="18"/>
      <c r="C17" s="36"/>
      <c r="D17" s="36"/>
      <c r="E17" s="30"/>
      <c r="F17" s="9"/>
    </row>
    <row r="18" spans="1:14" x14ac:dyDescent="0.35">
      <c r="A18" s="95" t="s">
        <v>8</v>
      </c>
      <c r="B18" s="8"/>
      <c r="C18" s="36"/>
      <c r="D18" s="36"/>
      <c r="E18" s="29"/>
      <c r="F18" s="9"/>
    </row>
    <row r="19" spans="1:14" x14ac:dyDescent="0.35">
      <c r="A19" s="95" t="s">
        <v>9</v>
      </c>
      <c r="B19" s="8"/>
      <c r="C19" s="36"/>
      <c r="D19" s="36"/>
      <c r="E19" s="29"/>
      <c r="F19" s="9"/>
    </row>
    <row r="20" spans="1:14" x14ac:dyDescent="0.35">
      <c r="A20" s="95" t="s">
        <v>10</v>
      </c>
      <c r="B20" s="8"/>
      <c r="C20" s="36"/>
      <c r="D20" s="36"/>
      <c r="E20" s="29"/>
      <c r="F20" s="9"/>
    </row>
    <row r="21" spans="1:14" x14ac:dyDescent="0.35">
      <c r="A21" s="95" t="s">
        <v>11</v>
      </c>
      <c r="B21" s="8"/>
      <c r="C21" s="36"/>
      <c r="D21" s="36"/>
      <c r="E21" s="29"/>
      <c r="F21" s="9"/>
    </row>
    <row r="22" spans="1:14" x14ac:dyDescent="0.35">
      <c r="A22" s="95" t="s">
        <v>12</v>
      </c>
      <c r="B22" s="8"/>
      <c r="C22" s="36"/>
      <c r="D22" s="36"/>
      <c r="E22" s="29"/>
      <c r="F22" s="9"/>
    </row>
    <row r="23" spans="1:14" x14ac:dyDescent="0.35">
      <c r="A23" s="97" t="s">
        <v>13</v>
      </c>
      <c r="B23" s="20"/>
      <c r="C23" s="37"/>
      <c r="D23" s="37"/>
      <c r="E23" s="31"/>
      <c r="F23" s="9"/>
    </row>
    <row r="24" spans="1:14" x14ac:dyDescent="0.35">
      <c r="A24" s="98"/>
      <c r="B24" s="11"/>
      <c r="C24" s="36"/>
      <c r="D24" s="36"/>
      <c r="E24" s="9"/>
      <c r="F24" s="9"/>
    </row>
    <row r="25" spans="1:14" x14ac:dyDescent="0.35">
      <c r="A25" s="99"/>
      <c r="B25" s="13"/>
      <c r="C25" s="36"/>
      <c r="D25" s="36"/>
      <c r="E25" s="9"/>
      <c r="F25" s="9"/>
    </row>
    <row r="26" spans="1:14" ht="15" thickBot="1" x14ac:dyDescent="0.4">
      <c r="A26" s="100"/>
      <c r="B26" s="8"/>
      <c r="C26" s="36"/>
      <c r="D26" s="36"/>
      <c r="E26" s="9"/>
      <c r="F26" s="9"/>
    </row>
    <row r="27" spans="1:14" x14ac:dyDescent="0.35">
      <c r="A27" s="173" t="s">
        <v>14</v>
      </c>
      <c r="B27" s="171" t="s">
        <v>15</v>
      </c>
      <c r="C27" s="169" t="s">
        <v>16</v>
      </c>
      <c r="D27" s="169" t="s">
        <v>17</v>
      </c>
      <c r="E27" s="169" t="s">
        <v>18</v>
      </c>
      <c r="F27" s="171" t="s">
        <v>19</v>
      </c>
      <c r="G27" s="169" t="s">
        <v>18</v>
      </c>
      <c r="H27" s="171" t="s">
        <v>19</v>
      </c>
      <c r="I27" s="169" t="s">
        <v>18</v>
      </c>
      <c r="J27" s="171" t="s">
        <v>19</v>
      </c>
      <c r="K27" s="171" t="s">
        <v>20</v>
      </c>
    </row>
    <row r="28" spans="1:14" ht="15" thickBot="1" x14ac:dyDescent="0.4">
      <c r="A28" s="174"/>
      <c r="B28" s="172"/>
      <c r="C28" s="170"/>
      <c r="D28" s="170"/>
      <c r="E28" s="170"/>
      <c r="F28" s="172"/>
      <c r="G28" s="170"/>
      <c r="H28" s="172"/>
      <c r="I28" s="170"/>
      <c r="J28" s="172"/>
      <c r="K28" s="172"/>
    </row>
    <row r="29" spans="1:14" ht="15" thickBot="1" x14ac:dyDescent="0.4">
      <c r="A29" s="166" t="s">
        <v>21</v>
      </c>
      <c r="B29" s="167"/>
      <c r="C29" s="167"/>
      <c r="D29" s="167"/>
      <c r="E29" s="167"/>
      <c r="F29" s="167"/>
      <c r="G29" s="167"/>
      <c r="H29" s="167"/>
      <c r="I29" s="167"/>
      <c r="J29" s="167"/>
      <c r="K29" s="168"/>
    </row>
    <row r="30" spans="1:14" x14ac:dyDescent="0.35">
      <c r="A30" s="160" t="s">
        <v>22</v>
      </c>
      <c r="B30" s="161"/>
      <c r="C30" s="161"/>
      <c r="D30" s="161"/>
      <c r="E30" s="161"/>
      <c r="F30" s="161"/>
      <c r="G30" s="161"/>
      <c r="H30" s="161"/>
      <c r="I30" s="161"/>
      <c r="J30" s="161"/>
      <c r="K30" s="162"/>
    </row>
    <row r="31" spans="1:14" ht="29.25" customHeight="1" x14ac:dyDescent="0.35">
      <c r="A31" s="45" t="s">
        <v>23</v>
      </c>
      <c r="B31" s="46">
        <v>2</v>
      </c>
      <c r="C31" s="47">
        <v>4.95</v>
      </c>
      <c r="D31" s="47">
        <f>SUM(B31*C31)</f>
        <v>9.9</v>
      </c>
      <c r="E31" s="40"/>
      <c r="F31" s="40"/>
      <c r="G31" s="40"/>
      <c r="H31" s="40"/>
      <c r="I31" s="40"/>
      <c r="J31" s="40"/>
      <c r="K31" s="49">
        <f t="shared" ref="K31:K34" si="0">C31*$E31+G31*C31+I31*C31</f>
        <v>0</v>
      </c>
      <c r="L31" s="43"/>
      <c r="M31" s="43"/>
      <c r="N31" s="43"/>
    </row>
    <row r="32" spans="1:14" ht="30.75" customHeight="1" x14ac:dyDescent="0.35">
      <c r="A32" s="48" t="s">
        <v>24</v>
      </c>
      <c r="B32" s="46">
        <v>4</v>
      </c>
      <c r="C32" s="47">
        <v>2.6</v>
      </c>
      <c r="D32" s="47">
        <f t="shared" ref="D32:D34" si="1">SUM(B32*C32)</f>
        <v>10.4</v>
      </c>
      <c r="E32" s="40"/>
      <c r="F32" s="40"/>
      <c r="G32" s="40"/>
      <c r="H32" s="40"/>
      <c r="I32" s="40"/>
      <c r="J32" s="40"/>
      <c r="K32" s="49">
        <f t="shared" si="0"/>
        <v>0</v>
      </c>
      <c r="L32" s="43"/>
      <c r="M32" s="43"/>
      <c r="N32" s="43"/>
    </row>
    <row r="33" spans="1:14" ht="30.75" customHeight="1" x14ac:dyDescent="0.35">
      <c r="A33" s="48" t="s">
        <v>25</v>
      </c>
      <c r="B33" s="46">
        <v>4</v>
      </c>
      <c r="C33" s="47">
        <v>3.3</v>
      </c>
      <c r="D33" s="47">
        <f t="shared" si="1"/>
        <v>13.2</v>
      </c>
      <c r="E33" s="40"/>
      <c r="F33" s="40"/>
      <c r="G33" s="40"/>
      <c r="H33" s="40"/>
      <c r="I33" s="40"/>
      <c r="J33" s="40"/>
      <c r="K33" s="49">
        <f t="shared" si="0"/>
        <v>0</v>
      </c>
      <c r="L33" s="43"/>
      <c r="M33" s="43"/>
      <c r="N33" s="43"/>
    </row>
    <row r="34" spans="1:14" ht="27.75" customHeight="1" x14ac:dyDescent="0.35">
      <c r="A34" s="48" t="s">
        <v>26</v>
      </c>
      <c r="B34" s="46">
        <v>4</v>
      </c>
      <c r="C34" s="47">
        <v>2.85</v>
      </c>
      <c r="D34" s="47">
        <f t="shared" si="1"/>
        <v>11.4</v>
      </c>
      <c r="E34" s="40"/>
      <c r="F34" s="40"/>
      <c r="G34" s="40"/>
      <c r="H34" s="40"/>
      <c r="I34" s="40"/>
      <c r="J34" s="40"/>
      <c r="K34" s="49">
        <f t="shared" si="0"/>
        <v>0</v>
      </c>
      <c r="L34" s="43"/>
      <c r="M34" s="43"/>
      <c r="N34" s="43"/>
    </row>
    <row r="35" spans="1:14" x14ac:dyDescent="0.35">
      <c r="A35" s="163" t="s">
        <v>27</v>
      </c>
      <c r="B35" s="164"/>
      <c r="C35" s="164"/>
      <c r="D35" s="164"/>
      <c r="E35" s="164"/>
      <c r="F35" s="164"/>
      <c r="G35" s="164"/>
      <c r="H35" s="164"/>
      <c r="I35" s="164"/>
      <c r="J35" s="164"/>
      <c r="K35" s="165"/>
      <c r="L35" s="43"/>
      <c r="M35" s="43"/>
      <c r="N35" s="43"/>
    </row>
    <row r="36" spans="1:14" ht="41.25" customHeight="1" x14ac:dyDescent="0.35">
      <c r="A36" s="50" t="s">
        <v>28</v>
      </c>
      <c r="B36" s="51">
        <v>1</v>
      </c>
      <c r="C36" s="47">
        <v>30</v>
      </c>
      <c r="D36" s="47">
        <f t="shared" ref="D36:D45" si="2">SUM(B36*C36)</f>
        <v>30</v>
      </c>
      <c r="E36" s="40"/>
      <c r="F36" s="40"/>
      <c r="G36" s="40"/>
      <c r="H36" s="40"/>
      <c r="I36" s="40"/>
      <c r="J36" s="40"/>
      <c r="K36" s="49">
        <f t="shared" ref="K36:K45" si="3">C36*$E36+G36*C36+I36*C36</f>
        <v>0</v>
      </c>
      <c r="L36" s="43"/>
      <c r="M36" s="43"/>
      <c r="N36" s="43"/>
    </row>
    <row r="37" spans="1:14" x14ac:dyDescent="0.35">
      <c r="A37" s="50" t="s">
        <v>29</v>
      </c>
      <c r="B37" s="51">
        <v>1</v>
      </c>
      <c r="C37" s="47">
        <v>64</v>
      </c>
      <c r="D37" s="47">
        <f t="shared" si="2"/>
        <v>64</v>
      </c>
      <c r="E37" s="40"/>
      <c r="F37" s="40"/>
      <c r="G37" s="40"/>
      <c r="H37" s="40"/>
      <c r="I37" s="40"/>
      <c r="J37" s="40"/>
      <c r="K37" s="49">
        <f t="shared" si="3"/>
        <v>0</v>
      </c>
      <c r="L37" s="43"/>
      <c r="M37" s="43"/>
      <c r="N37" s="43"/>
    </row>
    <row r="38" spans="1:14" ht="29" x14ac:dyDescent="0.35">
      <c r="A38" s="50" t="s">
        <v>30</v>
      </c>
      <c r="B38" s="51">
        <v>1</v>
      </c>
      <c r="C38" s="47">
        <v>64</v>
      </c>
      <c r="D38" s="47">
        <f t="shared" si="2"/>
        <v>64</v>
      </c>
      <c r="E38" s="40"/>
      <c r="F38" s="40"/>
      <c r="G38" s="40"/>
      <c r="H38" s="40"/>
      <c r="I38" s="40"/>
      <c r="J38" s="40"/>
      <c r="K38" s="49">
        <f t="shared" si="3"/>
        <v>0</v>
      </c>
      <c r="L38" s="43"/>
      <c r="M38" s="43"/>
      <c r="N38" s="43"/>
    </row>
    <row r="39" spans="1:14" ht="30.75" customHeight="1" x14ac:dyDescent="0.35">
      <c r="A39" s="50" t="s">
        <v>31</v>
      </c>
      <c r="B39" s="51">
        <v>1</v>
      </c>
      <c r="C39" s="47">
        <v>64</v>
      </c>
      <c r="D39" s="47">
        <f t="shared" si="2"/>
        <v>64</v>
      </c>
      <c r="E39" s="40"/>
      <c r="F39" s="40"/>
      <c r="G39" s="40"/>
      <c r="H39" s="40"/>
      <c r="I39" s="40"/>
      <c r="J39" s="40"/>
      <c r="K39" s="49">
        <f t="shared" si="3"/>
        <v>0</v>
      </c>
      <c r="L39" s="43"/>
      <c r="M39" s="43"/>
      <c r="N39" s="43"/>
    </row>
    <row r="40" spans="1:14" ht="30.75" customHeight="1" x14ac:dyDescent="0.35">
      <c r="A40" s="50" t="s">
        <v>32</v>
      </c>
      <c r="B40" s="51">
        <v>1</v>
      </c>
      <c r="C40" s="47">
        <v>4.5</v>
      </c>
      <c r="D40" s="47">
        <f t="shared" si="2"/>
        <v>4.5</v>
      </c>
      <c r="E40" s="40"/>
      <c r="F40" s="40"/>
      <c r="G40" s="40"/>
      <c r="H40" s="40"/>
      <c r="I40" s="40"/>
      <c r="J40" s="40"/>
      <c r="K40" s="49">
        <f t="shared" si="3"/>
        <v>0</v>
      </c>
      <c r="L40" s="43"/>
      <c r="M40" s="43"/>
      <c r="N40" s="43"/>
    </row>
    <row r="41" spans="1:14" ht="30.75" customHeight="1" x14ac:dyDescent="0.35">
      <c r="A41" s="50" t="s">
        <v>33</v>
      </c>
      <c r="B41" s="51">
        <v>1</v>
      </c>
      <c r="C41" s="47">
        <v>4</v>
      </c>
      <c r="D41" s="47">
        <f t="shared" si="2"/>
        <v>4</v>
      </c>
      <c r="E41" s="40"/>
      <c r="F41" s="40"/>
      <c r="G41" s="40"/>
      <c r="H41" s="40"/>
      <c r="I41" s="40"/>
      <c r="J41" s="40"/>
      <c r="K41" s="49">
        <f t="shared" si="3"/>
        <v>0</v>
      </c>
      <c r="L41" s="43"/>
      <c r="M41" s="43"/>
      <c r="N41" s="43"/>
    </row>
    <row r="42" spans="1:14" ht="30.75" customHeight="1" x14ac:dyDescent="0.35">
      <c r="A42" s="50" t="s">
        <v>34</v>
      </c>
      <c r="B42" s="51">
        <v>1</v>
      </c>
      <c r="C42" s="47">
        <v>10</v>
      </c>
      <c r="D42" s="47">
        <f t="shared" si="2"/>
        <v>10</v>
      </c>
      <c r="E42" s="40"/>
      <c r="F42" s="40"/>
      <c r="G42" s="40"/>
      <c r="H42" s="40"/>
      <c r="I42" s="40"/>
      <c r="J42" s="40"/>
      <c r="K42" s="49">
        <f t="shared" si="3"/>
        <v>0</v>
      </c>
      <c r="L42" s="43"/>
      <c r="M42" s="43"/>
      <c r="N42" s="43"/>
    </row>
    <row r="43" spans="1:14" ht="30.75" customHeight="1" x14ac:dyDescent="0.35">
      <c r="A43" s="50" t="s">
        <v>35</v>
      </c>
      <c r="B43" s="51">
        <v>1</v>
      </c>
      <c r="C43" s="47">
        <v>11</v>
      </c>
      <c r="D43" s="47">
        <f t="shared" si="2"/>
        <v>11</v>
      </c>
      <c r="E43" s="40"/>
      <c r="F43" s="40"/>
      <c r="G43" s="40"/>
      <c r="H43" s="40"/>
      <c r="I43" s="40"/>
      <c r="J43" s="40"/>
      <c r="K43" s="49">
        <f t="shared" si="3"/>
        <v>0</v>
      </c>
      <c r="L43" s="43"/>
      <c r="M43" s="43"/>
      <c r="N43" s="43"/>
    </row>
    <row r="44" spans="1:14" ht="30" customHeight="1" x14ac:dyDescent="0.35">
      <c r="A44" s="50" t="s">
        <v>36</v>
      </c>
      <c r="B44" s="51">
        <v>1</v>
      </c>
      <c r="C44" s="47">
        <v>16.5</v>
      </c>
      <c r="D44" s="47">
        <f t="shared" si="2"/>
        <v>16.5</v>
      </c>
      <c r="E44" s="40"/>
      <c r="F44" s="40"/>
      <c r="G44" s="40"/>
      <c r="H44" s="40"/>
      <c r="I44" s="40"/>
      <c r="J44" s="40"/>
      <c r="K44" s="49">
        <f t="shared" si="3"/>
        <v>0</v>
      </c>
      <c r="L44" s="43"/>
      <c r="M44" s="43"/>
      <c r="N44" s="43"/>
    </row>
    <row r="45" spans="1:14" ht="29" x14ac:dyDescent="0.35">
      <c r="A45" s="50" t="s">
        <v>37</v>
      </c>
      <c r="B45" s="51">
        <v>1</v>
      </c>
      <c r="C45" s="47">
        <v>12.5</v>
      </c>
      <c r="D45" s="47">
        <f t="shared" si="2"/>
        <v>12.5</v>
      </c>
      <c r="E45" s="40"/>
      <c r="F45" s="40"/>
      <c r="G45" s="40"/>
      <c r="H45" s="40"/>
      <c r="I45" s="40"/>
      <c r="J45" s="40"/>
      <c r="K45" s="49">
        <f t="shared" si="3"/>
        <v>0</v>
      </c>
      <c r="L45" s="43"/>
      <c r="M45" s="43"/>
      <c r="N45" s="43"/>
    </row>
    <row r="46" spans="1:14" x14ac:dyDescent="0.35">
      <c r="A46" s="153" t="s">
        <v>38</v>
      </c>
      <c r="B46" s="154"/>
      <c r="C46" s="154"/>
      <c r="D46" s="154"/>
      <c r="E46" s="154"/>
      <c r="F46" s="154"/>
      <c r="G46" s="154"/>
      <c r="H46" s="154"/>
      <c r="I46" s="154"/>
      <c r="J46" s="154"/>
      <c r="K46" s="155"/>
      <c r="L46" s="43"/>
      <c r="M46" s="43"/>
      <c r="N46" s="43"/>
    </row>
    <row r="47" spans="1:14" ht="29.25" customHeight="1" x14ac:dyDescent="0.35">
      <c r="A47" s="55" t="s">
        <v>39</v>
      </c>
      <c r="B47" s="53">
        <v>10</v>
      </c>
      <c r="C47" s="54">
        <v>1.5</v>
      </c>
      <c r="D47" s="47">
        <f t="shared" ref="D47:D50" si="4">SUM(B47*C47)</f>
        <v>15</v>
      </c>
      <c r="E47" s="40"/>
      <c r="F47" s="40"/>
      <c r="G47" s="40"/>
      <c r="H47" s="40"/>
      <c r="I47" s="40"/>
      <c r="J47" s="40"/>
      <c r="K47" s="49">
        <f t="shared" ref="K47:K52" si="5">C47*$E47+G47*C47+I47*C47</f>
        <v>0</v>
      </c>
      <c r="L47" s="43"/>
      <c r="M47" s="43"/>
      <c r="N47" s="43"/>
    </row>
    <row r="48" spans="1:14" ht="29" x14ac:dyDescent="0.35">
      <c r="A48" s="55" t="s">
        <v>40</v>
      </c>
      <c r="B48" s="53">
        <v>1</v>
      </c>
      <c r="C48" s="54">
        <v>12</v>
      </c>
      <c r="D48" s="47">
        <f t="shared" si="4"/>
        <v>12</v>
      </c>
      <c r="E48" s="40"/>
      <c r="F48" s="40"/>
      <c r="G48" s="40"/>
      <c r="H48" s="40"/>
      <c r="I48" s="40"/>
      <c r="J48" s="40"/>
      <c r="K48" s="49">
        <f t="shared" si="5"/>
        <v>0</v>
      </c>
      <c r="L48" s="43"/>
      <c r="M48" s="43"/>
      <c r="N48" s="43"/>
    </row>
    <row r="49" spans="1:14" ht="30.75" customHeight="1" x14ac:dyDescent="0.35">
      <c r="A49" s="101" t="s">
        <v>41</v>
      </c>
      <c r="B49" s="58">
        <v>1</v>
      </c>
      <c r="C49" s="56">
        <v>10</v>
      </c>
      <c r="D49" s="47">
        <f t="shared" si="4"/>
        <v>10</v>
      </c>
      <c r="E49" s="44"/>
      <c r="F49" s="44"/>
      <c r="G49" s="44"/>
      <c r="H49" s="44"/>
      <c r="I49" s="44"/>
      <c r="J49" s="44"/>
      <c r="K49" s="49">
        <f t="shared" si="5"/>
        <v>0</v>
      </c>
      <c r="L49" s="43"/>
      <c r="M49" s="43"/>
      <c r="N49" s="43"/>
    </row>
    <row r="50" spans="1:14" ht="31.5" customHeight="1" thickBot="1" x14ac:dyDescent="0.4">
      <c r="A50" s="101" t="s">
        <v>42</v>
      </c>
      <c r="B50" s="58">
        <v>4</v>
      </c>
      <c r="C50" s="59">
        <v>1.5</v>
      </c>
      <c r="D50" s="47">
        <f t="shared" si="4"/>
        <v>6</v>
      </c>
      <c r="E50" s="44"/>
      <c r="F50" s="44"/>
      <c r="G50" s="44"/>
      <c r="H50" s="44"/>
      <c r="I50" s="44"/>
      <c r="J50" s="44"/>
      <c r="K50" s="49">
        <f t="shared" si="5"/>
        <v>0</v>
      </c>
      <c r="L50" s="43"/>
      <c r="M50" s="43"/>
      <c r="N50" s="43"/>
    </row>
    <row r="51" spans="1:14" ht="15" thickBot="1" x14ac:dyDescent="0.4">
      <c r="A51" s="177" t="s">
        <v>43</v>
      </c>
      <c r="B51" s="178"/>
      <c r="C51" s="178"/>
      <c r="D51" s="178"/>
      <c r="E51" s="178"/>
      <c r="F51" s="178"/>
      <c r="G51" s="178"/>
      <c r="H51" s="178"/>
      <c r="I51" s="178"/>
      <c r="J51" s="178"/>
      <c r="K51" s="179"/>
      <c r="L51" s="43"/>
      <c r="M51" s="43"/>
      <c r="N51" s="43"/>
    </row>
    <row r="52" spans="1:14" ht="31.5" customHeight="1" thickBot="1" x14ac:dyDescent="0.4">
      <c r="A52" s="73" t="s">
        <v>44</v>
      </c>
      <c r="B52" s="63">
        <v>1</v>
      </c>
      <c r="C52" s="70">
        <v>50</v>
      </c>
      <c r="D52" s="70">
        <f>SUM(B52*C52)</f>
        <v>50</v>
      </c>
      <c r="E52" s="71"/>
      <c r="F52" s="71"/>
      <c r="G52" s="71"/>
      <c r="H52" s="71"/>
      <c r="I52" s="71"/>
      <c r="J52" s="71"/>
      <c r="K52" s="72">
        <f t="shared" si="5"/>
        <v>0</v>
      </c>
      <c r="L52" s="43"/>
      <c r="M52" s="43"/>
      <c r="N52" s="43"/>
    </row>
    <row r="53" spans="1:14" x14ac:dyDescent="0.35">
      <c r="A53" s="69" t="s">
        <v>45</v>
      </c>
      <c r="B53" s="136" t="s">
        <v>15</v>
      </c>
      <c r="C53" s="136" t="s">
        <v>46</v>
      </c>
      <c r="D53" s="136" t="s">
        <v>17</v>
      </c>
      <c r="E53" s="136" t="s">
        <v>18</v>
      </c>
      <c r="F53" s="136" t="s">
        <v>19</v>
      </c>
      <c r="G53" s="136" t="s">
        <v>18</v>
      </c>
      <c r="H53" s="136" t="s">
        <v>19</v>
      </c>
      <c r="I53" s="136" t="s">
        <v>18</v>
      </c>
      <c r="J53" s="136" t="s">
        <v>19</v>
      </c>
      <c r="K53" s="138" t="s">
        <v>20</v>
      </c>
      <c r="L53" s="43"/>
      <c r="M53" s="43"/>
      <c r="N53" s="43"/>
    </row>
    <row r="54" spans="1:14" ht="15" customHeight="1" thickBot="1" x14ac:dyDescent="0.4">
      <c r="A54" s="102" t="s">
        <v>47</v>
      </c>
      <c r="B54" s="137"/>
      <c r="C54" s="137"/>
      <c r="D54" s="137"/>
      <c r="E54" s="137"/>
      <c r="F54" s="137"/>
      <c r="G54" s="137"/>
      <c r="H54" s="137"/>
      <c r="I54" s="137"/>
      <c r="J54" s="137"/>
      <c r="K54" s="139"/>
      <c r="L54" s="43"/>
      <c r="M54" s="43"/>
      <c r="N54" s="43"/>
    </row>
    <row r="55" spans="1:14" ht="29" x14ac:dyDescent="0.35">
      <c r="A55" s="73" t="s">
        <v>48</v>
      </c>
      <c r="B55" s="63">
        <v>1</v>
      </c>
      <c r="C55" s="64">
        <v>480</v>
      </c>
      <c r="D55" s="70">
        <f>SUM(B55*C55)</f>
        <v>480</v>
      </c>
      <c r="E55" s="42"/>
      <c r="F55" s="42"/>
      <c r="G55" s="42"/>
      <c r="H55" s="42"/>
      <c r="I55" s="42"/>
      <c r="J55" s="42"/>
      <c r="K55" s="72">
        <f t="shared" ref="K55:K56" si="6">C55*$E55+G55*C55+I55*C55</f>
        <v>0</v>
      </c>
      <c r="L55" s="43"/>
      <c r="M55" s="43"/>
      <c r="N55" s="43"/>
    </row>
    <row r="56" spans="1:14" ht="30.75" customHeight="1" x14ac:dyDescent="0.35">
      <c r="A56" s="55" t="s">
        <v>49</v>
      </c>
      <c r="B56" s="53">
        <v>1</v>
      </c>
      <c r="C56" s="47">
        <v>16</v>
      </c>
      <c r="D56" s="47">
        <f>SUM(B56*C56)</f>
        <v>16</v>
      </c>
      <c r="E56" s="41"/>
      <c r="F56" s="41"/>
      <c r="G56" s="41"/>
      <c r="H56" s="41"/>
      <c r="I56" s="41"/>
      <c r="J56" s="41"/>
      <c r="K56" s="49">
        <f t="shared" si="6"/>
        <v>0</v>
      </c>
      <c r="L56" s="43"/>
      <c r="M56" s="43"/>
      <c r="N56" s="43"/>
    </row>
    <row r="57" spans="1:14" x14ac:dyDescent="0.35">
      <c r="A57" s="153" t="s">
        <v>50</v>
      </c>
      <c r="B57" s="154"/>
      <c r="C57" s="154"/>
      <c r="D57" s="154"/>
      <c r="E57" s="154"/>
      <c r="F57" s="154"/>
      <c r="G57" s="154"/>
      <c r="H57" s="154"/>
      <c r="I57" s="154"/>
      <c r="J57" s="154"/>
      <c r="K57" s="155"/>
      <c r="L57" s="43"/>
      <c r="M57" s="43"/>
      <c r="N57" s="43"/>
    </row>
    <row r="58" spans="1:14" ht="30" customHeight="1" x14ac:dyDescent="0.35">
      <c r="A58" s="55" t="s">
        <v>51</v>
      </c>
      <c r="B58" s="53">
        <v>4</v>
      </c>
      <c r="C58" s="47">
        <v>2.5</v>
      </c>
      <c r="D58" s="47">
        <f>SUM(B58*C58)</f>
        <v>10</v>
      </c>
      <c r="E58" s="40"/>
      <c r="F58" s="40"/>
      <c r="G58" s="40"/>
      <c r="H58" s="40"/>
      <c r="I58" s="40"/>
      <c r="J58" s="40"/>
      <c r="K58" s="49">
        <f t="shared" ref="K58:K64" si="7">C58*$E58+G58*C58+I58*C58</f>
        <v>0</v>
      </c>
      <c r="L58" s="43"/>
      <c r="M58" s="43"/>
      <c r="N58" s="43"/>
    </row>
    <row r="59" spans="1:14" ht="30" customHeight="1" x14ac:dyDescent="0.35">
      <c r="A59" s="55" t="s">
        <v>52</v>
      </c>
      <c r="B59" s="53">
        <v>4</v>
      </c>
      <c r="C59" s="47">
        <v>2.5</v>
      </c>
      <c r="D59" s="47">
        <f t="shared" ref="D59:D64" si="8">SUM(B59*C59)</f>
        <v>10</v>
      </c>
      <c r="E59" s="40"/>
      <c r="F59" s="40"/>
      <c r="G59" s="40"/>
      <c r="H59" s="40"/>
      <c r="I59" s="40"/>
      <c r="J59" s="40"/>
      <c r="K59" s="49">
        <f t="shared" si="7"/>
        <v>0</v>
      </c>
      <c r="L59" s="43"/>
      <c r="M59" s="43"/>
      <c r="N59" s="43"/>
    </row>
    <row r="60" spans="1:14" ht="30" customHeight="1" x14ac:dyDescent="0.35">
      <c r="A60" s="55" t="s">
        <v>53</v>
      </c>
      <c r="B60" s="53">
        <v>4</v>
      </c>
      <c r="C60" s="47">
        <v>2.5</v>
      </c>
      <c r="D60" s="47">
        <f t="shared" si="8"/>
        <v>10</v>
      </c>
      <c r="E60" s="40"/>
      <c r="F60" s="40"/>
      <c r="G60" s="40"/>
      <c r="H60" s="40"/>
      <c r="I60" s="40"/>
      <c r="J60" s="40"/>
      <c r="K60" s="49">
        <f t="shared" si="7"/>
        <v>0</v>
      </c>
      <c r="L60" s="43"/>
      <c r="M60" s="43"/>
      <c r="N60" s="43"/>
    </row>
    <row r="61" spans="1:14" ht="30" customHeight="1" x14ac:dyDescent="0.35">
      <c r="A61" s="55" t="s">
        <v>54</v>
      </c>
      <c r="B61" s="53">
        <v>4</v>
      </c>
      <c r="C61" s="47">
        <v>2.5</v>
      </c>
      <c r="D61" s="47">
        <f t="shared" si="8"/>
        <v>10</v>
      </c>
      <c r="E61" s="40"/>
      <c r="F61" s="40"/>
      <c r="G61" s="40"/>
      <c r="H61" s="40"/>
      <c r="I61" s="40"/>
      <c r="J61" s="40"/>
      <c r="K61" s="49">
        <f t="shared" si="7"/>
        <v>0</v>
      </c>
      <c r="L61" s="43"/>
      <c r="M61" s="43"/>
      <c r="N61" s="43"/>
    </row>
    <row r="62" spans="1:14" ht="30" customHeight="1" x14ac:dyDescent="0.35">
      <c r="A62" s="55" t="s">
        <v>55</v>
      </c>
      <c r="B62" s="53">
        <v>4</v>
      </c>
      <c r="C62" s="47">
        <v>3</v>
      </c>
      <c r="D62" s="47">
        <f t="shared" si="8"/>
        <v>12</v>
      </c>
      <c r="E62" s="40"/>
      <c r="F62" s="40"/>
      <c r="G62" s="40"/>
      <c r="H62" s="40"/>
      <c r="I62" s="40"/>
      <c r="J62" s="40"/>
      <c r="K62" s="49">
        <f t="shared" si="7"/>
        <v>0</v>
      </c>
      <c r="L62" s="43"/>
      <c r="M62" s="43"/>
      <c r="N62" s="43"/>
    </row>
    <row r="63" spans="1:14" ht="30" customHeight="1" x14ac:dyDescent="0.35">
      <c r="A63" s="55" t="s">
        <v>56</v>
      </c>
      <c r="B63" s="53">
        <v>1</v>
      </c>
      <c r="C63" s="47">
        <v>6.5</v>
      </c>
      <c r="D63" s="47">
        <f t="shared" si="8"/>
        <v>6.5</v>
      </c>
      <c r="E63" s="40"/>
      <c r="F63" s="40"/>
      <c r="G63" s="40"/>
      <c r="H63" s="40"/>
      <c r="I63" s="40"/>
      <c r="J63" s="40"/>
      <c r="K63" s="49">
        <f t="shared" si="7"/>
        <v>0</v>
      </c>
      <c r="L63" s="43"/>
      <c r="M63" s="43"/>
      <c r="N63" s="43"/>
    </row>
    <row r="64" spans="1:14" ht="29.25" customHeight="1" thickBot="1" x14ac:dyDescent="0.4">
      <c r="A64" s="60" t="s">
        <v>57</v>
      </c>
      <c r="B64" s="53">
        <v>12</v>
      </c>
      <c r="C64" s="47">
        <v>2</v>
      </c>
      <c r="D64" s="47">
        <f t="shared" si="8"/>
        <v>24</v>
      </c>
      <c r="E64" s="40"/>
      <c r="F64" s="40"/>
      <c r="G64" s="40"/>
      <c r="H64" s="40"/>
      <c r="I64" s="40"/>
      <c r="J64" s="40"/>
      <c r="K64" s="49">
        <f t="shared" si="7"/>
        <v>0</v>
      </c>
      <c r="L64" s="43"/>
      <c r="M64" s="43"/>
      <c r="N64" s="43"/>
    </row>
    <row r="65" spans="1:14" ht="15" thickBot="1" x14ac:dyDescent="0.4">
      <c r="A65" s="177" t="s">
        <v>58</v>
      </c>
      <c r="B65" s="178"/>
      <c r="C65" s="178"/>
      <c r="D65" s="178"/>
      <c r="E65" s="178"/>
      <c r="F65" s="178"/>
      <c r="G65" s="178"/>
      <c r="H65" s="178"/>
      <c r="I65" s="178"/>
      <c r="J65" s="178"/>
      <c r="K65" s="179"/>
      <c r="L65" s="43"/>
      <c r="M65" s="43"/>
      <c r="N65" s="43"/>
    </row>
    <row r="66" spans="1:14" s="34" customFormat="1" x14ac:dyDescent="0.35">
      <c r="A66" s="73" t="s">
        <v>59</v>
      </c>
      <c r="B66" s="63">
        <v>1</v>
      </c>
      <c r="C66" s="64">
        <v>5.0999999999999996</v>
      </c>
      <c r="D66" s="47">
        <f t="shared" ref="D66:D70" si="9">SUM(B66*C66)</f>
        <v>5.0999999999999996</v>
      </c>
      <c r="E66" s="42"/>
      <c r="F66" s="42"/>
      <c r="G66" s="42"/>
      <c r="H66" s="42"/>
      <c r="I66" s="42"/>
      <c r="J66" s="42"/>
      <c r="K66" s="49">
        <f t="shared" ref="K66:K70" si="10">C66*$E66+G66*C66+I66*C66</f>
        <v>0</v>
      </c>
      <c r="L66" s="43"/>
      <c r="M66" s="43"/>
      <c r="N66" s="43"/>
    </row>
    <row r="67" spans="1:14" x14ac:dyDescent="0.35">
      <c r="A67" s="55" t="s">
        <v>60</v>
      </c>
      <c r="B67" s="53">
        <v>1</v>
      </c>
      <c r="C67" s="54">
        <v>6.35</v>
      </c>
      <c r="D67" s="47">
        <f t="shared" si="9"/>
        <v>6.35</v>
      </c>
      <c r="E67" s="40"/>
      <c r="F67" s="40"/>
      <c r="G67" s="40"/>
      <c r="H67" s="40"/>
      <c r="I67" s="40"/>
      <c r="J67" s="40"/>
      <c r="K67" s="49">
        <f t="shared" si="10"/>
        <v>0</v>
      </c>
      <c r="L67" s="43"/>
      <c r="M67" s="43"/>
      <c r="N67" s="43"/>
    </row>
    <row r="68" spans="1:14" x14ac:dyDescent="0.35">
      <c r="A68" s="55" t="s">
        <v>61</v>
      </c>
      <c r="B68" s="53">
        <v>1</v>
      </c>
      <c r="C68" s="59">
        <v>3.44</v>
      </c>
      <c r="D68" s="47">
        <f t="shared" si="9"/>
        <v>3.44</v>
      </c>
      <c r="E68" s="40"/>
      <c r="F68" s="40"/>
      <c r="G68" s="40"/>
      <c r="H68" s="40"/>
      <c r="I68" s="40"/>
      <c r="J68" s="40"/>
      <c r="K68" s="49">
        <f t="shared" si="10"/>
        <v>0</v>
      </c>
      <c r="L68" s="43"/>
      <c r="M68" s="43"/>
      <c r="N68" s="43"/>
    </row>
    <row r="69" spans="1:14" x14ac:dyDescent="0.35">
      <c r="A69" s="55" t="s">
        <v>62</v>
      </c>
      <c r="B69" s="53">
        <v>1</v>
      </c>
      <c r="C69" s="59">
        <v>28.87</v>
      </c>
      <c r="D69" s="47">
        <f t="shared" si="9"/>
        <v>28.87</v>
      </c>
      <c r="E69" s="40"/>
      <c r="F69" s="40"/>
      <c r="G69" s="40"/>
      <c r="H69" s="40"/>
      <c r="I69" s="40"/>
      <c r="J69" s="40"/>
      <c r="K69" s="49">
        <f t="shared" si="10"/>
        <v>0</v>
      </c>
      <c r="L69" s="43"/>
      <c r="M69" s="43"/>
      <c r="N69" s="43"/>
    </row>
    <row r="70" spans="1:14" ht="15" thickBot="1" x14ac:dyDescent="0.4">
      <c r="A70" s="55" t="s">
        <v>63</v>
      </c>
      <c r="B70" s="53">
        <v>1</v>
      </c>
      <c r="C70" s="54">
        <v>37.92</v>
      </c>
      <c r="D70" s="47">
        <f t="shared" si="9"/>
        <v>37.92</v>
      </c>
      <c r="E70" s="40"/>
      <c r="F70" s="40"/>
      <c r="G70" s="40"/>
      <c r="H70" s="40"/>
      <c r="I70" s="40"/>
      <c r="J70" s="40"/>
      <c r="K70" s="49">
        <f t="shared" si="10"/>
        <v>0</v>
      </c>
      <c r="L70" s="43"/>
      <c r="M70" s="43"/>
      <c r="N70" s="43"/>
    </row>
    <row r="71" spans="1:14" ht="31.5" customHeight="1" thickBot="1" x14ac:dyDescent="0.4">
      <c r="A71" s="144"/>
      <c r="B71" s="145"/>
      <c r="C71" s="145"/>
      <c r="D71" s="145"/>
      <c r="E71" s="145"/>
      <c r="F71" s="145"/>
      <c r="G71" s="145"/>
      <c r="H71" s="146"/>
      <c r="I71" s="140" t="s">
        <v>64</v>
      </c>
      <c r="J71" s="141"/>
      <c r="K71" s="68">
        <f>SUM(K31:K70)</f>
        <v>0</v>
      </c>
    </row>
    <row r="72" spans="1:14" ht="30.75" customHeight="1" thickBot="1" x14ac:dyDescent="0.4">
      <c r="A72" s="147"/>
      <c r="B72" s="148"/>
      <c r="C72" s="148"/>
      <c r="D72" s="148"/>
      <c r="E72" s="148"/>
      <c r="F72" s="148"/>
      <c r="G72" s="148"/>
      <c r="H72" s="149"/>
      <c r="I72" s="142" t="s">
        <v>65</v>
      </c>
      <c r="J72" s="143"/>
      <c r="K72" s="68">
        <f>K71*20%</f>
        <v>0</v>
      </c>
    </row>
    <row r="73" spans="1:14" ht="32.25" customHeight="1" thickBot="1" x14ac:dyDescent="0.4">
      <c r="A73" s="150"/>
      <c r="B73" s="151"/>
      <c r="C73" s="151"/>
      <c r="D73" s="151"/>
      <c r="E73" s="151"/>
      <c r="F73" s="151"/>
      <c r="G73" s="151"/>
      <c r="H73" s="152"/>
      <c r="I73" s="142" t="s">
        <v>66</v>
      </c>
      <c r="J73" s="143"/>
      <c r="K73" s="67">
        <f>K71+K72</f>
        <v>0</v>
      </c>
    </row>
    <row r="74" spans="1:14" ht="15" thickBot="1" x14ac:dyDescent="0.4">
      <c r="A74" s="180" t="s">
        <v>67</v>
      </c>
      <c r="B74" s="181"/>
      <c r="C74" s="181"/>
      <c r="D74" s="182"/>
      <c r="E74" s="66" t="s">
        <v>68</v>
      </c>
      <c r="F74" s="66"/>
      <c r="G74" s="66" t="s">
        <v>68</v>
      </c>
      <c r="H74" s="66"/>
      <c r="I74" s="66" t="s">
        <v>68</v>
      </c>
      <c r="J74" s="66"/>
      <c r="K74" s="66"/>
    </row>
    <row r="75" spans="1:14" x14ac:dyDescent="0.35">
      <c r="A75" s="183" t="s">
        <v>69</v>
      </c>
      <c r="B75" s="184"/>
      <c r="C75" s="184"/>
      <c r="D75" s="184"/>
      <c r="E75" s="184"/>
      <c r="F75" s="184"/>
      <c r="G75" s="184"/>
      <c r="H75" s="184"/>
      <c r="I75" s="184"/>
      <c r="J75" s="184"/>
      <c r="K75" s="185"/>
    </row>
    <row r="76" spans="1:14" x14ac:dyDescent="0.35">
      <c r="A76" s="103"/>
      <c r="B76" s="82"/>
      <c r="C76" s="83"/>
      <c r="D76" s="83"/>
      <c r="E76" s="81"/>
      <c r="F76" s="81"/>
      <c r="G76" s="81"/>
      <c r="H76" s="81"/>
      <c r="I76" s="81"/>
      <c r="J76" s="81"/>
      <c r="K76" s="74"/>
    </row>
    <row r="77" spans="1:14" x14ac:dyDescent="0.35">
      <c r="A77" s="186"/>
      <c r="B77" s="186"/>
      <c r="C77" s="186"/>
      <c r="D77" s="186"/>
      <c r="E77" s="186"/>
      <c r="F77" s="186"/>
      <c r="G77" s="186"/>
      <c r="H77" s="186"/>
      <c r="I77" s="186"/>
      <c r="J77" s="186"/>
      <c r="K77" s="187"/>
    </row>
    <row r="78" spans="1:14" x14ac:dyDescent="0.35">
      <c r="A78" s="175"/>
      <c r="B78" s="175"/>
      <c r="C78" s="175"/>
      <c r="D78" s="175"/>
      <c r="E78" s="175"/>
      <c r="F78" s="175"/>
      <c r="G78" s="175"/>
      <c r="H78" s="175"/>
      <c r="I78" s="175"/>
      <c r="J78" s="175"/>
      <c r="K78" s="176"/>
    </row>
    <row r="79" spans="1:14" x14ac:dyDescent="0.35">
      <c r="A79" s="104"/>
      <c r="B79" s="76"/>
      <c r="C79" s="76"/>
      <c r="D79" s="76"/>
      <c r="E79" s="76"/>
      <c r="F79" s="76"/>
      <c r="G79" s="76"/>
      <c r="H79" s="76"/>
      <c r="I79" s="76"/>
      <c r="J79" s="76"/>
      <c r="K79" s="77"/>
    </row>
    <row r="80" spans="1:14" ht="15" thickBot="1" x14ac:dyDescent="0.4">
      <c r="A80" s="105"/>
      <c r="B80" s="79"/>
      <c r="C80" s="79"/>
      <c r="D80" s="79"/>
      <c r="E80" s="79"/>
      <c r="F80" s="79"/>
      <c r="G80" s="79"/>
      <c r="H80" s="79"/>
      <c r="I80" s="79"/>
      <c r="J80" s="79"/>
      <c r="K80" s="80"/>
    </row>
    <row r="81" spans="1:11" x14ac:dyDescent="0.35">
      <c r="A81" s="127" t="s">
        <v>114</v>
      </c>
      <c r="B81" s="128"/>
      <c r="C81" s="128"/>
      <c r="D81" s="128"/>
      <c r="E81" s="128"/>
      <c r="F81" s="128"/>
      <c r="G81" s="128"/>
      <c r="H81" s="128"/>
      <c r="I81" s="128"/>
      <c r="J81" s="128"/>
      <c r="K81" s="129"/>
    </row>
    <row r="82" spans="1:11" x14ac:dyDescent="0.35">
      <c r="A82" s="130"/>
      <c r="B82" s="131"/>
      <c r="C82" s="131"/>
      <c r="D82" s="131"/>
      <c r="E82" s="131"/>
      <c r="F82" s="131"/>
      <c r="G82" s="131"/>
      <c r="H82" s="131"/>
      <c r="I82" s="131"/>
      <c r="J82" s="131"/>
      <c r="K82" s="132"/>
    </row>
    <row r="83" spans="1:11" x14ac:dyDescent="0.35">
      <c r="A83" s="130"/>
      <c r="B83" s="131"/>
      <c r="C83" s="131"/>
      <c r="D83" s="131"/>
      <c r="E83" s="131"/>
      <c r="F83" s="131"/>
      <c r="G83" s="131"/>
      <c r="H83" s="131"/>
      <c r="I83" s="131"/>
      <c r="J83" s="131"/>
      <c r="K83" s="132"/>
    </row>
    <row r="84" spans="1:11" ht="15.75" customHeight="1" thickBot="1" x14ac:dyDescent="0.4">
      <c r="A84" s="133"/>
      <c r="B84" s="134"/>
      <c r="C84" s="134"/>
      <c r="D84" s="134"/>
      <c r="E84" s="134"/>
      <c r="F84" s="134"/>
      <c r="G84" s="134"/>
      <c r="H84" s="134"/>
      <c r="I84" s="134"/>
      <c r="J84" s="134"/>
      <c r="K84" s="135"/>
    </row>
  </sheetData>
  <mergeCells count="40">
    <mergeCell ref="A78:K78"/>
    <mergeCell ref="D27:D28"/>
    <mergeCell ref="A46:K46"/>
    <mergeCell ref="A51:K51"/>
    <mergeCell ref="A65:K65"/>
    <mergeCell ref="A74:D74"/>
    <mergeCell ref="A75:K75"/>
    <mergeCell ref="A77:K77"/>
    <mergeCell ref="C8:D8"/>
    <mergeCell ref="H8:I8"/>
    <mergeCell ref="F8:G8"/>
    <mergeCell ref="A30:K30"/>
    <mergeCell ref="A35:K35"/>
    <mergeCell ref="A29:K29"/>
    <mergeCell ref="G27:G28"/>
    <mergeCell ref="H27:H28"/>
    <mergeCell ref="I27:I28"/>
    <mergeCell ref="J27:J28"/>
    <mergeCell ref="K27:K28"/>
    <mergeCell ref="A27:A28"/>
    <mergeCell ref="B27:B28"/>
    <mergeCell ref="C27:C28"/>
    <mergeCell ref="E27:E28"/>
    <mergeCell ref="F27:F28"/>
    <mergeCell ref="A81:K84"/>
    <mergeCell ref="B53:B54"/>
    <mergeCell ref="C53:C54"/>
    <mergeCell ref="D53:D54"/>
    <mergeCell ref="E53:E54"/>
    <mergeCell ref="F53:F54"/>
    <mergeCell ref="G53:G54"/>
    <mergeCell ref="H53:H54"/>
    <mergeCell ref="I53:I54"/>
    <mergeCell ref="J53:J54"/>
    <mergeCell ref="K53:K54"/>
    <mergeCell ref="I71:J71"/>
    <mergeCell ref="I72:J72"/>
    <mergeCell ref="I73:J73"/>
    <mergeCell ref="A71:H73"/>
    <mergeCell ref="A57:K57"/>
  </mergeCells>
  <pageMargins left="0.25" right="0.25" top="0.75" bottom="0.75" header="0.3" footer="0.3"/>
  <pageSetup paperSize="9" scale="65" fitToHeight="4" orientation="portrait" r:id="rId1"/>
  <rowBreaks count="1" manualBreakCount="1">
    <brk id="52" max="10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88"/>
  <sheetViews>
    <sheetView tabSelected="1" workbookViewId="0">
      <selection activeCell="G93" sqref="G93"/>
    </sheetView>
  </sheetViews>
  <sheetFormatPr defaultRowHeight="14.5" x14ac:dyDescent="0.35"/>
  <cols>
    <col min="1" max="1" width="54" bestFit="1" customWidth="1"/>
    <col min="2" max="2" width="13.81640625" bestFit="1" customWidth="1"/>
    <col min="3" max="4" width="10.1796875" customWidth="1"/>
    <col min="5" max="5" width="9.81640625" customWidth="1"/>
    <col min="7" max="7" width="11" customWidth="1"/>
    <col min="9" max="9" width="9.54296875" customWidth="1"/>
    <col min="10" max="10" width="10.453125" customWidth="1"/>
    <col min="11" max="11" width="13.453125" bestFit="1" customWidth="1"/>
  </cols>
  <sheetData>
    <row r="1" spans="1:9" x14ac:dyDescent="0.35">
      <c r="B1" s="6"/>
      <c r="C1" s="34"/>
      <c r="D1" s="34"/>
    </row>
    <row r="2" spans="1:9" x14ac:dyDescent="0.35">
      <c r="B2" s="6"/>
      <c r="C2" s="34"/>
      <c r="D2" s="34"/>
    </row>
    <row r="3" spans="1:9" x14ac:dyDescent="0.35">
      <c r="B3" s="6"/>
      <c r="C3" s="34"/>
      <c r="D3" s="34"/>
    </row>
    <row r="4" spans="1:9" x14ac:dyDescent="0.35">
      <c r="B4" s="6"/>
      <c r="C4" s="34"/>
      <c r="D4" s="34"/>
    </row>
    <row r="5" spans="1:9" x14ac:dyDescent="0.35">
      <c r="B5" s="6"/>
      <c r="C5" s="34"/>
      <c r="D5" s="34"/>
    </row>
    <row r="6" spans="1:9" ht="33.5" x14ac:dyDescent="0.35">
      <c r="A6" s="1" t="s">
        <v>0</v>
      </c>
      <c r="B6" s="4"/>
      <c r="C6" s="34"/>
      <c r="D6" s="34"/>
    </row>
    <row r="7" spans="1:9" ht="34" thickBot="1" x14ac:dyDescent="0.4">
      <c r="A7" s="1"/>
      <c r="B7" s="4"/>
      <c r="C7" s="34"/>
      <c r="D7" s="34"/>
    </row>
    <row r="8" spans="1:9" ht="15" thickBot="1" x14ac:dyDescent="0.4">
      <c r="A8" s="33" t="s">
        <v>1</v>
      </c>
      <c r="B8" s="32" t="s">
        <v>2</v>
      </c>
      <c r="C8" s="156"/>
      <c r="D8" s="157"/>
      <c r="F8" s="158" t="s">
        <v>3</v>
      </c>
      <c r="G8" s="159"/>
      <c r="H8" s="158" t="s">
        <v>4</v>
      </c>
      <c r="I8" s="159"/>
    </row>
    <row r="9" spans="1:9" x14ac:dyDescent="0.35">
      <c r="A9" s="2"/>
      <c r="B9" s="5"/>
      <c r="C9" s="34"/>
      <c r="D9" s="34"/>
    </row>
    <row r="10" spans="1:9" x14ac:dyDescent="0.35">
      <c r="A10" s="25" t="s">
        <v>5</v>
      </c>
      <c r="B10" s="21"/>
      <c r="C10" s="35"/>
      <c r="D10" s="35"/>
      <c r="E10" s="27"/>
    </row>
    <row r="11" spans="1:9" x14ac:dyDescent="0.35">
      <c r="A11" s="22"/>
      <c r="B11" s="5"/>
      <c r="C11" s="34"/>
      <c r="D11" s="34"/>
      <c r="E11" s="28"/>
    </row>
    <row r="12" spans="1:9" x14ac:dyDescent="0.35">
      <c r="A12" s="23"/>
      <c r="B12" s="24"/>
      <c r="C12" s="34"/>
      <c r="D12" s="34"/>
      <c r="E12" s="28"/>
    </row>
    <row r="13" spans="1:9" x14ac:dyDescent="0.35">
      <c r="A13" s="26" t="s">
        <v>6</v>
      </c>
      <c r="B13" s="8"/>
      <c r="C13" s="36"/>
      <c r="D13" s="36"/>
      <c r="E13" s="29"/>
      <c r="F13" s="9"/>
      <c r="G13" s="3"/>
    </row>
    <row r="14" spans="1:9" x14ac:dyDescent="0.35">
      <c r="A14" s="14"/>
      <c r="B14" s="15"/>
      <c r="C14" s="36"/>
      <c r="D14" s="36"/>
      <c r="E14" s="29"/>
      <c r="F14" s="9"/>
    </row>
    <row r="15" spans="1:9" x14ac:dyDescent="0.35">
      <c r="A15" s="16"/>
      <c r="B15" s="8"/>
      <c r="C15" s="38" t="s">
        <v>7</v>
      </c>
      <c r="D15" s="38"/>
      <c r="E15" s="29"/>
      <c r="F15" s="9"/>
    </row>
    <row r="16" spans="1:9" x14ac:dyDescent="0.35">
      <c r="A16" s="16"/>
      <c r="B16" s="8"/>
      <c r="C16" s="36"/>
      <c r="D16" s="36"/>
      <c r="E16" s="29"/>
      <c r="F16" s="9"/>
    </row>
    <row r="17" spans="1:13" x14ac:dyDescent="0.35">
      <c r="A17" s="17"/>
      <c r="B17" s="18"/>
      <c r="C17" s="36"/>
      <c r="D17" s="36"/>
      <c r="E17" s="30"/>
      <c r="F17" s="9"/>
    </row>
    <row r="18" spans="1:13" x14ac:dyDescent="0.35">
      <c r="A18" s="16" t="s">
        <v>8</v>
      </c>
      <c r="B18" s="8"/>
      <c r="C18" s="36"/>
      <c r="D18" s="36"/>
      <c r="E18" s="29"/>
      <c r="F18" s="9"/>
    </row>
    <row r="19" spans="1:13" x14ac:dyDescent="0.35">
      <c r="A19" s="16" t="s">
        <v>9</v>
      </c>
      <c r="B19" s="8"/>
      <c r="C19" s="36"/>
      <c r="D19" s="36"/>
      <c r="E19" s="29"/>
      <c r="F19" s="9"/>
    </row>
    <row r="20" spans="1:13" x14ac:dyDescent="0.35">
      <c r="A20" s="16" t="s">
        <v>10</v>
      </c>
      <c r="B20" s="8"/>
      <c r="C20" s="36"/>
      <c r="D20" s="36"/>
      <c r="E20" s="29"/>
      <c r="F20" s="9"/>
    </row>
    <row r="21" spans="1:13" x14ac:dyDescent="0.35">
      <c r="A21" s="16" t="s">
        <v>11</v>
      </c>
      <c r="B21" s="8"/>
      <c r="C21" s="36"/>
      <c r="D21" s="36"/>
      <c r="E21" s="29"/>
      <c r="F21" s="9"/>
    </row>
    <row r="22" spans="1:13" x14ac:dyDescent="0.35">
      <c r="A22" s="16" t="s">
        <v>12</v>
      </c>
      <c r="B22" s="8"/>
      <c r="C22" s="36"/>
      <c r="D22" s="36"/>
      <c r="E22" s="29"/>
      <c r="F22" s="9"/>
    </row>
    <row r="23" spans="1:13" x14ac:dyDescent="0.35">
      <c r="A23" s="19" t="s">
        <v>13</v>
      </c>
      <c r="B23" s="20"/>
      <c r="C23" s="37"/>
      <c r="D23" s="37"/>
      <c r="E23" s="31"/>
      <c r="F23" s="9"/>
    </row>
    <row r="24" spans="1:13" x14ac:dyDescent="0.35">
      <c r="A24" s="10"/>
      <c r="B24" s="11"/>
      <c r="C24" s="36"/>
      <c r="D24" s="36"/>
      <c r="E24" s="9"/>
      <c r="F24" s="9"/>
    </row>
    <row r="25" spans="1:13" x14ac:dyDescent="0.35">
      <c r="A25" s="12"/>
      <c r="B25" s="13"/>
      <c r="C25" s="36"/>
      <c r="D25" s="36"/>
      <c r="E25" s="9"/>
      <c r="F25" s="9"/>
    </row>
    <row r="26" spans="1:13" ht="15" thickBot="1" x14ac:dyDescent="0.4">
      <c r="A26" s="7"/>
      <c r="B26" s="8"/>
      <c r="C26" s="36"/>
      <c r="D26" s="36"/>
      <c r="E26" s="9"/>
      <c r="F26" s="9"/>
    </row>
    <row r="27" spans="1:13" x14ac:dyDescent="0.35">
      <c r="A27" s="173" t="s">
        <v>14</v>
      </c>
      <c r="B27" s="171" t="s">
        <v>15</v>
      </c>
      <c r="C27" s="169" t="s">
        <v>16</v>
      </c>
      <c r="D27" s="169" t="s">
        <v>17</v>
      </c>
      <c r="E27" s="169" t="s">
        <v>18</v>
      </c>
      <c r="F27" s="171" t="s">
        <v>19</v>
      </c>
      <c r="G27" s="169" t="s">
        <v>18</v>
      </c>
      <c r="H27" s="171" t="s">
        <v>19</v>
      </c>
      <c r="I27" s="169" t="s">
        <v>18</v>
      </c>
      <c r="J27" s="171" t="s">
        <v>19</v>
      </c>
      <c r="K27" s="171" t="s">
        <v>20</v>
      </c>
    </row>
    <row r="28" spans="1:13" ht="15" thickBot="1" x14ac:dyDescent="0.4">
      <c r="A28" s="174"/>
      <c r="B28" s="172"/>
      <c r="C28" s="170"/>
      <c r="D28" s="170"/>
      <c r="E28" s="170"/>
      <c r="F28" s="172"/>
      <c r="G28" s="170"/>
      <c r="H28" s="172"/>
      <c r="I28" s="170"/>
      <c r="J28" s="172"/>
      <c r="K28" s="172"/>
    </row>
    <row r="29" spans="1:13" ht="15" thickBot="1" x14ac:dyDescent="0.4">
      <c r="A29" s="188" t="s">
        <v>70</v>
      </c>
      <c r="B29" s="189"/>
      <c r="C29" s="189"/>
      <c r="D29" s="189"/>
      <c r="E29" s="189"/>
      <c r="F29" s="189"/>
      <c r="G29" s="189"/>
      <c r="H29" s="189"/>
      <c r="I29" s="189"/>
      <c r="J29" s="189"/>
      <c r="K29" s="190"/>
    </row>
    <row r="30" spans="1:13" x14ac:dyDescent="0.35">
      <c r="A30" s="62" t="s">
        <v>71</v>
      </c>
      <c r="B30" s="63">
        <v>1</v>
      </c>
      <c r="C30" s="70">
        <v>5</v>
      </c>
      <c r="D30" s="70">
        <f t="shared" ref="D30:D58" si="0">SUM(B30*C30)</f>
        <v>5</v>
      </c>
      <c r="E30" s="71"/>
      <c r="F30" s="71"/>
      <c r="G30" s="71"/>
      <c r="H30" s="71"/>
      <c r="I30" s="71"/>
      <c r="J30" s="71"/>
      <c r="K30" s="72">
        <f t="shared" ref="K30:K58" si="1">C30*$E30+G30*C30+I30*C30</f>
        <v>0</v>
      </c>
      <c r="M30" s="85"/>
    </row>
    <row r="31" spans="1:13" x14ac:dyDescent="0.35">
      <c r="A31" s="62" t="s">
        <v>72</v>
      </c>
      <c r="B31" s="63">
        <v>24</v>
      </c>
      <c r="C31" s="70">
        <v>3.75</v>
      </c>
      <c r="D31" s="70">
        <v>90</v>
      </c>
      <c r="E31" s="71"/>
      <c r="F31" s="71"/>
      <c r="G31" s="71"/>
      <c r="H31" s="71"/>
      <c r="I31" s="71"/>
      <c r="J31" s="71"/>
      <c r="K31" s="72">
        <f t="shared" si="1"/>
        <v>0</v>
      </c>
      <c r="M31" s="85"/>
    </row>
    <row r="32" spans="1:13" x14ac:dyDescent="0.35">
      <c r="A32" s="62" t="s">
        <v>73</v>
      </c>
      <c r="B32" s="63">
        <v>1</v>
      </c>
      <c r="C32" s="70">
        <v>4.2</v>
      </c>
      <c r="D32" s="70">
        <f t="shared" si="0"/>
        <v>4.2</v>
      </c>
      <c r="E32" s="71"/>
      <c r="F32" s="71"/>
      <c r="G32" s="71"/>
      <c r="H32" s="71"/>
      <c r="I32" s="71"/>
      <c r="J32" s="71"/>
      <c r="K32" s="72">
        <f t="shared" si="1"/>
        <v>0</v>
      </c>
      <c r="M32" s="85"/>
    </row>
    <row r="33" spans="1:13" x14ac:dyDescent="0.35">
      <c r="A33" s="62" t="s">
        <v>73</v>
      </c>
      <c r="B33" s="63">
        <v>24</v>
      </c>
      <c r="C33" s="70">
        <v>3.54</v>
      </c>
      <c r="D33" s="70">
        <v>85</v>
      </c>
      <c r="E33" s="71"/>
      <c r="F33" s="71"/>
      <c r="G33" s="71"/>
      <c r="H33" s="71"/>
      <c r="I33" s="71"/>
      <c r="J33" s="71"/>
      <c r="K33" s="72">
        <f t="shared" si="1"/>
        <v>0</v>
      </c>
      <c r="M33" s="85"/>
    </row>
    <row r="34" spans="1:13" x14ac:dyDescent="0.35">
      <c r="A34" s="62" t="s">
        <v>74</v>
      </c>
      <c r="B34" s="63">
        <v>1</v>
      </c>
      <c r="C34" s="70">
        <v>4.2</v>
      </c>
      <c r="D34" s="70">
        <f t="shared" si="0"/>
        <v>4.2</v>
      </c>
      <c r="E34" s="71"/>
      <c r="F34" s="71"/>
      <c r="G34" s="71"/>
      <c r="H34" s="71"/>
      <c r="I34" s="71"/>
      <c r="J34" s="71"/>
      <c r="K34" s="72">
        <f t="shared" si="1"/>
        <v>0</v>
      </c>
      <c r="M34" s="85"/>
    </row>
    <row r="35" spans="1:13" x14ac:dyDescent="0.35">
      <c r="A35" s="62" t="s">
        <v>75</v>
      </c>
      <c r="B35" s="63">
        <v>24</v>
      </c>
      <c r="C35" s="70">
        <v>3.75</v>
      </c>
      <c r="D35" s="70">
        <v>90</v>
      </c>
      <c r="E35" s="71"/>
      <c r="F35" s="71"/>
      <c r="G35" s="71"/>
      <c r="H35" s="71"/>
      <c r="I35" s="71"/>
      <c r="J35" s="71"/>
      <c r="K35" s="72">
        <f t="shared" si="1"/>
        <v>0</v>
      </c>
      <c r="M35" s="85"/>
    </row>
    <row r="36" spans="1:13" x14ac:dyDescent="0.35">
      <c r="A36" s="62" t="s">
        <v>76</v>
      </c>
      <c r="B36" s="63">
        <v>1</v>
      </c>
      <c r="C36" s="70">
        <v>47.35</v>
      </c>
      <c r="D36" s="70">
        <v>47.35</v>
      </c>
      <c r="E36" s="71"/>
      <c r="F36" s="71"/>
      <c r="G36" s="71"/>
      <c r="H36" s="71"/>
      <c r="I36" s="71"/>
      <c r="J36" s="71"/>
      <c r="K36" s="72">
        <f t="shared" si="1"/>
        <v>0</v>
      </c>
      <c r="L36" s="39"/>
      <c r="M36" s="85"/>
    </row>
    <row r="37" spans="1:13" x14ac:dyDescent="0.35">
      <c r="A37" s="62" t="s">
        <v>77</v>
      </c>
      <c r="B37" s="63">
        <v>1</v>
      </c>
      <c r="C37" s="70">
        <v>48.15</v>
      </c>
      <c r="D37" s="70">
        <v>48.15</v>
      </c>
      <c r="E37" s="71"/>
      <c r="F37" s="71"/>
      <c r="G37" s="71"/>
      <c r="H37" s="71"/>
      <c r="I37" s="71"/>
      <c r="J37" s="71"/>
      <c r="K37" s="72">
        <f t="shared" si="1"/>
        <v>0</v>
      </c>
      <c r="L37" s="124"/>
      <c r="M37" s="85"/>
    </row>
    <row r="38" spans="1:13" x14ac:dyDescent="0.35">
      <c r="A38" s="62" t="s">
        <v>78</v>
      </c>
      <c r="B38" s="63">
        <v>1</v>
      </c>
      <c r="C38" s="70">
        <v>50.25</v>
      </c>
      <c r="D38" s="70">
        <v>50.25</v>
      </c>
      <c r="E38" s="71"/>
      <c r="F38" s="71"/>
      <c r="G38" s="71"/>
      <c r="H38" s="71"/>
      <c r="I38" s="71"/>
      <c r="J38" s="71"/>
      <c r="K38" s="72">
        <f t="shared" si="1"/>
        <v>0</v>
      </c>
      <c r="L38" s="125"/>
      <c r="M38" s="85"/>
    </row>
    <row r="39" spans="1:13" x14ac:dyDescent="0.35">
      <c r="A39" s="62" t="s">
        <v>79</v>
      </c>
      <c r="B39" s="63">
        <v>1</v>
      </c>
      <c r="C39" s="70">
        <v>50.25</v>
      </c>
      <c r="D39" s="70">
        <v>50.25</v>
      </c>
      <c r="E39" s="71"/>
      <c r="F39" s="71"/>
      <c r="G39" s="71"/>
      <c r="H39" s="71"/>
      <c r="I39" s="71"/>
      <c r="J39" s="71"/>
      <c r="K39" s="72">
        <f t="shared" si="1"/>
        <v>0</v>
      </c>
      <c r="L39" s="126"/>
      <c r="M39" s="85"/>
    </row>
    <row r="40" spans="1:13" x14ac:dyDescent="0.35">
      <c r="A40" s="62" t="s">
        <v>80</v>
      </c>
      <c r="B40" s="63">
        <v>1</v>
      </c>
      <c r="C40" s="70">
        <v>65.349999999999994</v>
      </c>
      <c r="D40" s="70">
        <v>65.349999999999994</v>
      </c>
      <c r="E40" s="71"/>
      <c r="F40" s="71"/>
      <c r="G40" s="71"/>
      <c r="H40" s="71"/>
      <c r="I40" s="71"/>
      <c r="J40" s="71"/>
      <c r="K40" s="72">
        <f t="shared" si="1"/>
        <v>0</v>
      </c>
      <c r="L40" s="126"/>
      <c r="M40" s="85"/>
    </row>
    <row r="41" spans="1:13" x14ac:dyDescent="0.35">
      <c r="A41" s="62" t="s">
        <v>81</v>
      </c>
      <c r="B41" s="63">
        <v>12</v>
      </c>
      <c r="C41" s="70">
        <v>4.83</v>
      </c>
      <c r="D41" s="70">
        <v>58</v>
      </c>
      <c r="E41" s="71"/>
      <c r="F41" s="71"/>
      <c r="G41" s="71"/>
      <c r="H41" s="71"/>
      <c r="I41" s="71"/>
      <c r="J41" s="71"/>
      <c r="K41" s="72">
        <f t="shared" si="1"/>
        <v>0</v>
      </c>
      <c r="L41" s="126"/>
      <c r="M41" s="85"/>
    </row>
    <row r="42" spans="1:13" x14ac:dyDescent="0.35">
      <c r="A42" s="62" t="s">
        <v>82</v>
      </c>
      <c r="B42" s="63">
        <v>12</v>
      </c>
      <c r="C42" s="70">
        <v>5.04</v>
      </c>
      <c r="D42" s="70">
        <v>60.5</v>
      </c>
      <c r="E42" s="71"/>
      <c r="F42" s="71"/>
      <c r="G42" s="71"/>
      <c r="H42" s="71"/>
      <c r="I42" s="71"/>
      <c r="J42" s="71"/>
      <c r="K42" s="72">
        <f t="shared" si="1"/>
        <v>0</v>
      </c>
      <c r="L42" s="125"/>
      <c r="M42" s="85"/>
    </row>
    <row r="43" spans="1:13" x14ac:dyDescent="0.35">
      <c r="A43" s="62" t="s">
        <v>83</v>
      </c>
      <c r="B43" s="63">
        <v>12</v>
      </c>
      <c r="C43" s="70">
        <v>5.42</v>
      </c>
      <c r="D43" s="70">
        <v>65</v>
      </c>
      <c r="E43" s="71"/>
      <c r="F43" s="71"/>
      <c r="G43" s="71"/>
      <c r="H43" s="71"/>
      <c r="I43" s="71"/>
      <c r="J43" s="71"/>
      <c r="K43" s="72">
        <f t="shared" si="1"/>
        <v>0</v>
      </c>
      <c r="L43" s="125"/>
      <c r="M43" s="85"/>
    </row>
    <row r="44" spans="1:13" x14ac:dyDescent="0.35">
      <c r="A44" s="52" t="s">
        <v>84</v>
      </c>
      <c r="B44" s="53">
        <v>1</v>
      </c>
      <c r="C44" s="54">
        <v>24.25</v>
      </c>
      <c r="D44" s="47">
        <f t="shared" si="0"/>
        <v>24.25</v>
      </c>
      <c r="E44" s="40"/>
      <c r="F44" s="40"/>
      <c r="G44" s="40"/>
      <c r="H44" s="40"/>
      <c r="I44" s="40"/>
      <c r="J44" s="40"/>
      <c r="K44" s="49">
        <f t="shared" si="1"/>
        <v>0</v>
      </c>
      <c r="L44" s="125"/>
    </row>
    <row r="45" spans="1:13" x14ac:dyDescent="0.35">
      <c r="A45" s="52" t="s">
        <v>85</v>
      </c>
      <c r="B45" s="53">
        <v>1</v>
      </c>
      <c r="C45" s="54">
        <v>24.25</v>
      </c>
      <c r="D45" s="47">
        <f t="shared" si="0"/>
        <v>24.25</v>
      </c>
      <c r="E45" s="40"/>
      <c r="F45" s="40"/>
      <c r="G45" s="40"/>
      <c r="H45" s="40"/>
      <c r="I45" s="40"/>
      <c r="J45" s="40"/>
      <c r="K45" s="49">
        <f t="shared" si="1"/>
        <v>0</v>
      </c>
    </row>
    <row r="46" spans="1:13" x14ac:dyDescent="0.35">
      <c r="A46" s="52" t="s">
        <v>86</v>
      </c>
      <c r="B46" s="53">
        <v>1</v>
      </c>
      <c r="C46" s="54">
        <v>24.25</v>
      </c>
      <c r="D46" s="47">
        <f t="shared" si="0"/>
        <v>24.25</v>
      </c>
      <c r="E46" s="40"/>
      <c r="F46" s="40"/>
      <c r="G46" s="40"/>
      <c r="H46" s="40"/>
      <c r="I46" s="40"/>
      <c r="J46" s="40"/>
      <c r="K46" s="49">
        <f t="shared" si="1"/>
        <v>0</v>
      </c>
    </row>
    <row r="47" spans="1:13" x14ac:dyDescent="0.35">
      <c r="A47" s="52" t="s">
        <v>87</v>
      </c>
      <c r="B47" s="53">
        <v>1</v>
      </c>
      <c r="C47" s="54">
        <v>33</v>
      </c>
      <c r="D47" s="47">
        <f t="shared" si="0"/>
        <v>33</v>
      </c>
      <c r="E47" s="40"/>
      <c r="F47" s="40"/>
      <c r="G47" s="40"/>
      <c r="H47" s="40"/>
      <c r="I47" s="40"/>
      <c r="J47" s="40"/>
      <c r="K47" s="106">
        <f t="shared" si="1"/>
        <v>0</v>
      </c>
    </row>
    <row r="48" spans="1:13" ht="15" thickBot="1" x14ac:dyDescent="0.4">
      <c r="A48" s="57" t="s">
        <v>88</v>
      </c>
      <c r="B48" s="58">
        <v>1</v>
      </c>
      <c r="C48" s="61">
        <v>50</v>
      </c>
      <c r="D48" s="59">
        <f t="shared" si="0"/>
        <v>50</v>
      </c>
      <c r="E48" s="44"/>
      <c r="F48" s="44"/>
      <c r="G48" s="44"/>
      <c r="H48" s="44"/>
      <c r="I48" s="44"/>
      <c r="J48" s="44"/>
      <c r="K48" s="65">
        <f t="shared" si="1"/>
        <v>0</v>
      </c>
    </row>
    <row r="49" spans="1:11" ht="15" thickBot="1" x14ac:dyDescent="0.4">
      <c r="A49" s="114" t="s">
        <v>89</v>
      </c>
      <c r="B49" s="115"/>
      <c r="C49" s="116"/>
      <c r="D49" s="117"/>
      <c r="E49" s="118"/>
      <c r="F49" s="118"/>
      <c r="G49" s="118"/>
      <c r="H49" s="118"/>
      <c r="I49" s="118"/>
      <c r="J49" s="118"/>
      <c r="K49" s="119"/>
    </row>
    <row r="50" spans="1:11" x14ac:dyDescent="0.35">
      <c r="A50" s="107" t="s">
        <v>90</v>
      </c>
      <c r="B50" s="108">
        <v>1</v>
      </c>
      <c r="C50" s="109">
        <v>120</v>
      </c>
      <c r="D50" s="110">
        <f>SUM(B50*C50)</f>
        <v>120</v>
      </c>
      <c r="E50" s="71"/>
      <c r="F50" s="71"/>
      <c r="G50" s="71"/>
      <c r="H50" s="71"/>
      <c r="I50" s="71"/>
      <c r="J50" s="71"/>
      <c r="K50" s="111">
        <f>SUM(E50:J50)</f>
        <v>0</v>
      </c>
    </row>
    <row r="51" spans="1:11" x14ac:dyDescent="0.35">
      <c r="A51" s="120" t="s">
        <v>91</v>
      </c>
      <c r="B51" s="121">
        <v>1</v>
      </c>
      <c r="C51" s="122">
        <v>90</v>
      </c>
      <c r="D51" s="110">
        <f t="shared" ref="D51:D52" si="2">SUM(B51*C51)</f>
        <v>90</v>
      </c>
      <c r="E51" s="84"/>
      <c r="F51" s="84"/>
      <c r="G51" s="84"/>
      <c r="H51" s="84"/>
      <c r="I51" s="84"/>
      <c r="J51" s="84"/>
      <c r="K51" s="111">
        <f t="shared" ref="K51:K52" si="3">SUM(E51:J51)</f>
        <v>0</v>
      </c>
    </row>
    <row r="52" spans="1:11" ht="29.5" thickBot="1" x14ac:dyDescent="0.4">
      <c r="A52" s="123" t="s">
        <v>92</v>
      </c>
      <c r="B52" s="112">
        <v>1</v>
      </c>
      <c r="C52" s="113">
        <v>20</v>
      </c>
      <c r="D52" s="110">
        <f t="shared" si="2"/>
        <v>20</v>
      </c>
      <c r="E52" s="44"/>
      <c r="F52" s="44"/>
      <c r="G52" s="44"/>
      <c r="H52" s="44"/>
      <c r="I52" s="44"/>
      <c r="J52" s="44"/>
      <c r="K52" s="111">
        <f t="shared" si="3"/>
        <v>0</v>
      </c>
    </row>
    <row r="53" spans="1:11" ht="15" thickBot="1" x14ac:dyDescent="0.4">
      <c r="A53" s="114" t="s">
        <v>93</v>
      </c>
      <c r="B53" s="115"/>
      <c r="C53" s="116"/>
      <c r="D53" s="117"/>
      <c r="E53" s="118"/>
      <c r="F53" s="118"/>
      <c r="G53" s="118"/>
      <c r="H53" s="118"/>
      <c r="I53" s="118"/>
      <c r="J53" s="118"/>
      <c r="K53" s="119"/>
    </row>
    <row r="54" spans="1:11" x14ac:dyDescent="0.35">
      <c r="A54" s="62" t="s">
        <v>94</v>
      </c>
      <c r="B54" s="63">
        <v>1</v>
      </c>
      <c r="C54" s="64">
        <v>1.2</v>
      </c>
      <c r="D54" s="70">
        <f t="shared" si="0"/>
        <v>1.2</v>
      </c>
      <c r="E54" s="84"/>
      <c r="F54" s="84"/>
      <c r="G54" s="84"/>
      <c r="H54" s="84"/>
      <c r="I54" s="84"/>
      <c r="J54" s="84"/>
      <c r="K54" s="72">
        <f t="shared" si="1"/>
        <v>0</v>
      </c>
    </row>
    <row r="55" spans="1:11" x14ac:dyDescent="0.35">
      <c r="A55" s="52" t="s">
        <v>95</v>
      </c>
      <c r="B55" s="53">
        <v>1</v>
      </c>
      <c r="C55" s="54">
        <v>1.5</v>
      </c>
      <c r="D55" s="47">
        <f t="shared" si="0"/>
        <v>1.5</v>
      </c>
      <c r="E55" s="84"/>
      <c r="F55" s="84"/>
      <c r="G55" s="84"/>
      <c r="H55" s="84"/>
      <c r="I55" s="84"/>
      <c r="J55" s="84"/>
      <c r="K55" s="72">
        <f t="shared" si="1"/>
        <v>0</v>
      </c>
    </row>
    <row r="56" spans="1:11" x14ac:dyDescent="0.35">
      <c r="A56" s="52" t="s">
        <v>96</v>
      </c>
      <c r="B56" s="53">
        <v>1</v>
      </c>
      <c r="C56" s="54">
        <v>13</v>
      </c>
      <c r="D56" s="54">
        <f t="shared" si="0"/>
        <v>13</v>
      </c>
      <c r="E56" s="44"/>
      <c r="F56" s="44"/>
      <c r="G56" s="44"/>
      <c r="H56" s="44"/>
      <c r="I56" s="44"/>
      <c r="J56" s="44"/>
      <c r="K56" s="49">
        <f t="shared" si="1"/>
        <v>0</v>
      </c>
    </row>
    <row r="57" spans="1:11" x14ac:dyDescent="0.35">
      <c r="A57" s="57" t="s">
        <v>97</v>
      </c>
      <c r="B57" s="58">
        <v>1</v>
      </c>
      <c r="C57" s="61">
        <v>16.5</v>
      </c>
      <c r="D57" s="61">
        <f t="shared" si="0"/>
        <v>16.5</v>
      </c>
      <c r="E57" s="44"/>
      <c r="F57" s="44"/>
      <c r="G57" s="44"/>
      <c r="H57" s="44"/>
      <c r="I57" s="44"/>
      <c r="J57" s="44"/>
      <c r="K57" s="49">
        <f t="shared" si="1"/>
        <v>0</v>
      </c>
    </row>
    <row r="58" spans="1:11" ht="15" thickBot="1" x14ac:dyDescent="0.4">
      <c r="A58" s="57" t="s">
        <v>98</v>
      </c>
      <c r="B58" s="58">
        <v>1</v>
      </c>
      <c r="C58" s="61">
        <v>22</v>
      </c>
      <c r="D58" s="61">
        <f t="shared" si="0"/>
        <v>22</v>
      </c>
      <c r="E58" s="44"/>
      <c r="F58" s="44"/>
      <c r="G58" s="44"/>
      <c r="H58" s="44"/>
      <c r="I58" s="44"/>
      <c r="J58" s="44"/>
      <c r="K58" s="49">
        <f t="shared" si="1"/>
        <v>0</v>
      </c>
    </row>
    <row r="59" spans="1:11" ht="15" thickBot="1" x14ac:dyDescent="0.4">
      <c r="A59" s="177" t="s">
        <v>58</v>
      </c>
      <c r="B59" s="178"/>
      <c r="C59" s="178"/>
      <c r="D59" s="178"/>
      <c r="E59" s="178"/>
      <c r="F59" s="178"/>
      <c r="G59" s="178"/>
      <c r="H59" s="178"/>
      <c r="I59" s="178"/>
      <c r="J59" s="178"/>
      <c r="K59" s="179"/>
    </row>
    <row r="60" spans="1:11" x14ac:dyDescent="0.35">
      <c r="A60" s="52" t="s">
        <v>99</v>
      </c>
      <c r="B60" s="53">
        <v>1</v>
      </c>
      <c r="C60" s="54">
        <v>27</v>
      </c>
      <c r="D60" s="47">
        <f>SUM(B60*C60)</f>
        <v>27</v>
      </c>
      <c r="E60" s="40"/>
      <c r="F60" s="40"/>
      <c r="G60" s="40"/>
      <c r="H60" s="40"/>
      <c r="I60" s="40"/>
      <c r="J60" s="40"/>
      <c r="K60" s="49">
        <f t="shared" ref="K60:K74" si="4">C60*$E60+G60*C60+I60*C60</f>
        <v>0</v>
      </c>
    </row>
    <row r="61" spans="1:11" x14ac:dyDescent="0.35">
      <c r="A61" s="52" t="s">
        <v>100</v>
      </c>
      <c r="B61" s="53">
        <v>1</v>
      </c>
      <c r="C61" s="54">
        <v>21</v>
      </c>
      <c r="D61" s="47">
        <f t="shared" ref="D61" si="5">SUM(B61*C61)</f>
        <v>21</v>
      </c>
      <c r="E61" s="40"/>
      <c r="F61" s="40"/>
      <c r="G61" s="40"/>
      <c r="H61" s="40"/>
      <c r="I61" s="40"/>
      <c r="J61" s="40"/>
      <c r="K61" s="49">
        <f t="shared" si="4"/>
        <v>0</v>
      </c>
    </row>
    <row r="62" spans="1:11" x14ac:dyDescent="0.35">
      <c r="A62" s="52" t="s">
        <v>101</v>
      </c>
      <c r="B62" s="53">
        <v>1</v>
      </c>
      <c r="C62" s="54">
        <v>11.5</v>
      </c>
      <c r="D62" s="47">
        <f>C62</f>
        <v>11.5</v>
      </c>
      <c r="E62" s="40"/>
      <c r="F62" s="40"/>
      <c r="G62" s="40"/>
      <c r="H62" s="40"/>
      <c r="I62" s="40"/>
      <c r="J62" s="40"/>
      <c r="K62" s="49">
        <f t="shared" si="4"/>
        <v>0</v>
      </c>
    </row>
    <row r="63" spans="1:11" x14ac:dyDescent="0.35">
      <c r="A63" s="52" t="s">
        <v>102</v>
      </c>
      <c r="B63" s="53">
        <v>1</v>
      </c>
      <c r="C63" s="54">
        <v>63</v>
      </c>
      <c r="D63" s="47">
        <f t="shared" ref="D63:D74" si="6">C63</f>
        <v>63</v>
      </c>
      <c r="E63" s="40"/>
      <c r="F63" s="40"/>
      <c r="G63" s="40"/>
      <c r="H63" s="40"/>
      <c r="I63" s="40"/>
      <c r="J63" s="40"/>
      <c r="K63" s="49">
        <f t="shared" si="4"/>
        <v>0</v>
      </c>
    </row>
    <row r="64" spans="1:11" x14ac:dyDescent="0.35">
      <c r="A64" s="52" t="s">
        <v>103</v>
      </c>
      <c r="B64" s="53">
        <v>1</v>
      </c>
      <c r="C64" s="54">
        <v>13.5</v>
      </c>
      <c r="D64" s="47">
        <f t="shared" si="6"/>
        <v>13.5</v>
      </c>
      <c r="E64" s="40"/>
      <c r="F64" s="40"/>
      <c r="G64" s="40"/>
      <c r="H64" s="40"/>
      <c r="I64" s="40"/>
      <c r="J64" s="40"/>
      <c r="K64" s="49">
        <f t="shared" si="4"/>
        <v>0</v>
      </c>
    </row>
    <row r="65" spans="1:11" x14ac:dyDescent="0.35">
      <c r="A65" s="52" t="s">
        <v>104</v>
      </c>
      <c r="B65" s="53">
        <v>1</v>
      </c>
      <c r="C65" s="54">
        <v>37</v>
      </c>
      <c r="D65" s="47">
        <f t="shared" si="6"/>
        <v>37</v>
      </c>
      <c r="E65" s="40"/>
      <c r="F65" s="40"/>
      <c r="G65" s="40"/>
      <c r="H65" s="40"/>
      <c r="I65" s="40"/>
      <c r="J65" s="40"/>
      <c r="K65" s="49">
        <f t="shared" si="4"/>
        <v>0</v>
      </c>
    </row>
    <row r="66" spans="1:11" x14ac:dyDescent="0.35">
      <c r="A66" s="52" t="s">
        <v>105</v>
      </c>
      <c r="B66" s="53">
        <v>1</v>
      </c>
      <c r="C66" s="54">
        <v>8</v>
      </c>
      <c r="D66" s="47">
        <f t="shared" si="6"/>
        <v>8</v>
      </c>
      <c r="E66" s="40"/>
      <c r="F66" s="40"/>
      <c r="G66" s="40"/>
      <c r="H66" s="40"/>
      <c r="I66" s="40"/>
      <c r="J66" s="40"/>
      <c r="K66" s="49">
        <f t="shared" si="4"/>
        <v>0</v>
      </c>
    </row>
    <row r="67" spans="1:11" x14ac:dyDescent="0.35">
      <c r="A67" s="52" t="s">
        <v>106</v>
      </c>
      <c r="B67" s="53">
        <v>1</v>
      </c>
      <c r="C67" s="54">
        <v>8</v>
      </c>
      <c r="D67" s="47">
        <f t="shared" si="6"/>
        <v>8</v>
      </c>
      <c r="E67" s="40"/>
      <c r="F67" s="40"/>
      <c r="G67" s="40"/>
      <c r="H67" s="40"/>
      <c r="I67" s="40"/>
      <c r="J67" s="40"/>
      <c r="K67" s="49">
        <f t="shared" si="4"/>
        <v>0</v>
      </c>
    </row>
    <row r="68" spans="1:11" x14ac:dyDescent="0.35">
      <c r="A68" s="52" t="s">
        <v>107</v>
      </c>
      <c r="B68" s="53">
        <v>1</v>
      </c>
      <c r="C68" s="54">
        <v>12</v>
      </c>
      <c r="D68" s="47">
        <f t="shared" si="6"/>
        <v>12</v>
      </c>
      <c r="E68" s="40"/>
      <c r="F68" s="40"/>
      <c r="G68" s="40"/>
      <c r="H68" s="40"/>
      <c r="I68" s="40"/>
      <c r="J68" s="40"/>
      <c r="K68" s="49">
        <f t="shared" si="4"/>
        <v>0</v>
      </c>
    </row>
    <row r="69" spans="1:11" x14ac:dyDescent="0.35">
      <c r="A69" s="52" t="s">
        <v>108</v>
      </c>
      <c r="B69" s="53">
        <v>1</v>
      </c>
      <c r="C69" s="54">
        <v>10</v>
      </c>
      <c r="D69" s="47">
        <f t="shared" si="6"/>
        <v>10</v>
      </c>
      <c r="E69" s="40"/>
      <c r="F69" s="40"/>
      <c r="G69" s="40"/>
      <c r="H69" s="40"/>
      <c r="I69" s="40"/>
      <c r="J69" s="40"/>
      <c r="K69" s="49">
        <f t="shared" si="4"/>
        <v>0</v>
      </c>
    </row>
    <row r="70" spans="1:11" x14ac:dyDescent="0.35">
      <c r="A70" s="52" t="s">
        <v>109</v>
      </c>
      <c r="B70" s="53">
        <v>1</v>
      </c>
      <c r="C70" s="54">
        <v>10</v>
      </c>
      <c r="D70" s="47">
        <f t="shared" si="6"/>
        <v>10</v>
      </c>
      <c r="E70" s="40"/>
      <c r="F70" s="40"/>
      <c r="G70" s="40"/>
      <c r="H70" s="40"/>
      <c r="I70" s="40"/>
      <c r="J70" s="40"/>
      <c r="K70" s="49">
        <f t="shared" si="4"/>
        <v>0</v>
      </c>
    </row>
    <row r="71" spans="1:11" x14ac:dyDescent="0.35">
      <c r="A71" s="52" t="s">
        <v>110</v>
      </c>
      <c r="B71" s="53">
        <v>1</v>
      </c>
      <c r="C71" s="54">
        <v>90</v>
      </c>
      <c r="D71" s="47">
        <f t="shared" si="6"/>
        <v>90</v>
      </c>
      <c r="E71" s="40"/>
      <c r="F71" s="40"/>
      <c r="G71" s="40"/>
      <c r="H71" s="40"/>
      <c r="I71" s="40"/>
      <c r="J71" s="40"/>
      <c r="K71" s="49">
        <f t="shared" si="4"/>
        <v>0</v>
      </c>
    </row>
    <row r="72" spans="1:11" x14ac:dyDescent="0.35">
      <c r="A72" s="52" t="s">
        <v>111</v>
      </c>
      <c r="B72" s="53">
        <v>1</v>
      </c>
      <c r="C72" s="54">
        <v>32.5</v>
      </c>
      <c r="D72" s="47">
        <f t="shared" si="6"/>
        <v>32.5</v>
      </c>
      <c r="E72" s="40"/>
      <c r="F72" s="40"/>
      <c r="G72" s="40"/>
      <c r="H72" s="40"/>
      <c r="I72" s="40"/>
      <c r="J72" s="40"/>
      <c r="K72" s="49">
        <f t="shared" si="4"/>
        <v>0</v>
      </c>
    </row>
    <row r="73" spans="1:11" x14ac:dyDescent="0.35">
      <c r="A73" s="52" t="s">
        <v>112</v>
      </c>
      <c r="B73" s="53">
        <v>1</v>
      </c>
      <c r="C73" s="54">
        <v>150</v>
      </c>
      <c r="D73" s="47">
        <f t="shared" si="6"/>
        <v>150</v>
      </c>
      <c r="E73" s="40"/>
      <c r="F73" s="40"/>
      <c r="G73" s="40"/>
      <c r="H73" s="40"/>
      <c r="I73" s="40"/>
      <c r="J73" s="40"/>
      <c r="K73" s="49">
        <f t="shared" si="4"/>
        <v>0</v>
      </c>
    </row>
    <row r="74" spans="1:11" ht="15" thickBot="1" x14ac:dyDescent="0.4">
      <c r="A74" s="57" t="s">
        <v>113</v>
      </c>
      <c r="B74" s="58">
        <v>1</v>
      </c>
      <c r="C74" s="61">
        <v>275</v>
      </c>
      <c r="D74" s="47">
        <f t="shared" si="6"/>
        <v>275</v>
      </c>
      <c r="E74" s="44"/>
      <c r="F74" s="44"/>
      <c r="G74" s="44"/>
      <c r="H74" s="44"/>
      <c r="I74" s="44"/>
      <c r="J74" s="44"/>
      <c r="K74" s="65">
        <f t="shared" si="4"/>
        <v>0</v>
      </c>
    </row>
    <row r="75" spans="1:11" ht="15" thickBot="1" x14ac:dyDescent="0.4">
      <c r="A75" s="144"/>
      <c r="B75" s="145"/>
      <c r="C75" s="145"/>
      <c r="D75" s="145"/>
      <c r="E75" s="145"/>
      <c r="F75" s="145"/>
      <c r="G75" s="145"/>
      <c r="H75" s="146"/>
      <c r="I75" s="140" t="s">
        <v>64</v>
      </c>
      <c r="J75" s="141"/>
      <c r="K75" s="68">
        <f>SUM(K30:K74)</f>
        <v>0</v>
      </c>
    </row>
    <row r="76" spans="1:11" ht="15" thickBot="1" x14ac:dyDescent="0.4">
      <c r="A76" s="147"/>
      <c r="B76" s="148"/>
      <c r="C76" s="148"/>
      <c r="D76" s="148"/>
      <c r="E76" s="148"/>
      <c r="F76" s="148"/>
      <c r="G76" s="148"/>
      <c r="H76" s="149"/>
      <c r="I76" s="142" t="s">
        <v>65</v>
      </c>
      <c r="J76" s="143"/>
      <c r="K76" s="68">
        <f>K75*20%</f>
        <v>0</v>
      </c>
    </row>
    <row r="77" spans="1:11" ht="15" thickBot="1" x14ac:dyDescent="0.4">
      <c r="A77" s="150"/>
      <c r="B77" s="151"/>
      <c r="C77" s="151"/>
      <c r="D77" s="151"/>
      <c r="E77" s="151"/>
      <c r="F77" s="151"/>
      <c r="G77" s="151"/>
      <c r="H77" s="152"/>
      <c r="I77" s="142" t="s">
        <v>66</v>
      </c>
      <c r="J77" s="143"/>
      <c r="K77" s="67">
        <f>K75+K76</f>
        <v>0</v>
      </c>
    </row>
    <row r="78" spans="1:11" ht="15" thickBot="1" x14ac:dyDescent="0.4">
      <c r="A78" s="180" t="s">
        <v>67</v>
      </c>
      <c r="B78" s="181"/>
      <c r="C78" s="181"/>
      <c r="D78" s="182"/>
      <c r="E78" s="66" t="s">
        <v>68</v>
      </c>
      <c r="F78" s="66"/>
      <c r="G78" s="66" t="s">
        <v>68</v>
      </c>
      <c r="H78" s="66"/>
      <c r="I78" s="66" t="s">
        <v>68</v>
      </c>
      <c r="J78" s="66"/>
      <c r="K78" s="66"/>
    </row>
    <row r="79" spans="1:11" x14ac:dyDescent="0.35">
      <c r="A79" s="183" t="s">
        <v>69</v>
      </c>
      <c r="B79" s="184"/>
      <c r="C79" s="184"/>
      <c r="D79" s="184"/>
      <c r="E79" s="184"/>
      <c r="F79" s="184"/>
      <c r="G79" s="184"/>
      <c r="H79" s="184"/>
      <c r="I79" s="184"/>
      <c r="J79" s="184"/>
      <c r="K79" s="185"/>
    </row>
    <row r="80" spans="1:11" x14ac:dyDescent="0.35">
      <c r="A80" s="81"/>
      <c r="B80" s="82"/>
      <c r="C80" s="83"/>
      <c r="D80" s="83"/>
      <c r="E80" s="81"/>
      <c r="F80" s="81"/>
      <c r="G80" s="81"/>
      <c r="H80" s="81"/>
      <c r="I80" s="81"/>
      <c r="J80" s="81"/>
      <c r="K80" s="74"/>
    </row>
    <row r="81" spans="1:11" x14ac:dyDescent="0.35">
      <c r="A81" s="186"/>
      <c r="B81" s="186"/>
      <c r="C81" s="186"/>
      <c r="D81" s="186"/>
      <c r="E81" s="186"/>
      <c r="F81" s="186"/>
      <c r="G81" s="186"/>
      <c r="H81" s="186"/>
      <c r="I81" s="186"/>
      <c r="J81" s="186"/>
      <c r="K81" s="187"/>
    </row>
    <row r="82" spans="1:11" x14ac:dyDescent="0.35">
      <c r="A82" s="175"/>
      <c r="B82" s="175"/>
      <c r="C82" s="175"/>
      <c r="D82" s="175"/>
      <c r="E82" s="175"/>
      <c r="F82" s="175"/>
      <c r="G82" s="175"/>
      <c r="H82" s="175"/>
      <c r="I82" s="175"/>
      <c r="J82" s="175"/>
      <c r="K82" s="176"/>
    </row>
    <row r="83" spans="1:11" x14ac:dyDescent="0.35">
      <c r="A83" s="75"/>
      <c r="B83" s="76"/>
      <c r="C83" s="76"/>
      <c r="D83" s="76"/>
      <c r="E83" s="76"/>
      <c r="F83" s="76"/>
      <c r="G83" s="76"/>
      <c r="H83" s="76"/>
      <c r="I83" s="76"/>
      <c r="J83" s="76"/>
      <c r="K83" s="77"/>
    </row>
    <row r="84" spans="1:11" ht="15" thickBot="1" x14ac:dyDescent="0.4">
      <c r="A84" s="78"/>
      <c r="B84" s="79"/>
      <c r="C84" s="79"/>
      <c r="D84" s="79"/>
      <c r="E84" s="79"/>
      <c r="F84" s="79"/>
      <c r="G84" s="79"/>
      <c r="H84" s="79"/>
      <c r="I84" s="79"/>
      <c r="J84" s="79"/>
      <c r="K84" s="80"/>
    </row>
    <row r="85" spans="1:11" x14ac:dyDescent="0.35">
      <c r="A85" s="127" t="s">
        <v>115</v>
      </c>
      <c r="B85" s="128"/>
      <c r="C85" s="128"/>
      <c r="D85" s="128"/>
      <c r="E85" s="128"/>
      <c r="F85" s="128"/>
      <c r="G85" s="128"/>
      <c r="H85" s="128"/>
      <c r="I85" s="128"/>
      <c r="J85" s="128"/>
      <c r="K85" s="129"/>
    </row>
    <row r="86" spans="1:11" x14ac:dyDescent="0.35">
      <c r="A86" s="130"/>
      <c r="B86" s="131"/>
      <c r="C86" s="131"/>
      <c r="D86" s="131"/>
      <c r="E86" s="131"/>
      <c r="F86" s="131"/>
      <c r="G86" s="131"/>
      <c r="H86" s="131"/>
      <c r="I86" s="131"/>
      <c r="J86" s="131"/>
      <c r="K86" s="132"/>
    </row>
    <row r="87" spans="1:11" x14ac:dyDescent="0.35">
      <c r="A87" s="130"/>
      <c r="B87" s="131"/>
      <c r="C87" s="131"/>
      <c r="D87" s="131"/>
      <c r="E87" s="131"/>
      <c r="F87" s="131"/>
      <c r="G87" s="131"/>
      <c r="H87" s="131"/>
      <c r="I87" s="131"/>
      <c r="J87" s="131"/>
      <c r="K87" s="132"/>
    </row>
    <row r="88" spans="1:11" ht="15" thickBot="1" x14ac:dyDescent="0.4">
      <c r="A88" s="133"/>
      <c r="B88" s="134"/>
      <c r="C88" s="134"/>
      <c r="D88" s="134"/>
      <c r="E88" s="134"/>
      <c r="F88" s="134"/>
      <c r="G88" s="134"/>
      <c r="H88" s="134"/>
      <c r="I88" s="134"/>
      <c r="J88" s="134"/>
      <c r="K88" s="135"/>
    </row>
  </sheetData>
  <mergeCells count="25">
    <mergeCell ref="C8:D8"/>
    <mergeCell ref="F8:G8"/>
    <mergeCell ref="H8:I8"/>
    <mergeCell ref="A27:A28"/>
    <mergeCell ref="B27:B28"/>
    <mergeCell ref="C27:C28"/>
    <mergeCell ref="D27:D28"/>
    <mergeCell ref="E27:E28"/>
    <mergeCell ref="F27:F28"/>
    <mergeCell ref="G27:G28"/>
    <mergeCell ref="A29:K29"/>
    <mergeCell ref="A59:K59"/>
    <mergeCell ref="H27:H28"/>
    <mergeCell ref="I27:I28"/>
    <mergeCell ref="J27:J28"/>
    <mergeCell ref="K27:K28"/>
    <mergeCell ref="A81:K81"/>
    <mergeCell ref="A82:K82"/>
    <mergeCell ref="A85:K88"/>
    <mergeCell ref="A75:H77"/>
    <mergeCell ref="I75:J75"/>
    <mergeCell ref="I76:J76"/>
    <mergeCell ref="I77:J77"/>
    <mergeCell ref="A78:D78"/>
    <mergeCell ref="A79:K79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55067F3163D644793F1C6EF2FBC0C87" ma:contentTypeVersion="13" ma:contentTypeDescription="Crée un document." ma:contentTypeScope="" ma:versionID="d3e8b5c7611e63072c66573d6545c98c">
  <xsd:schema xmlns:xsd="http://www.w3.org/2001/XMLSchema" xmlns:xs="http://www.w3.org/2001/XMLSchema" xmlns:p="http://schemas.microsoft.com/office/2006/metadata/properties" xmlns:ns2="1a350127-9d45-4cbe-a5c7-f3ace68ed92e" xmlns:ns3="5a37c961-5c88-4bc9-b74d-4603426aa0eb" targetNamespace="http://schemas.microsoft.com/office/2006/metadata/properties" ma:root="true" ma:fieldsID="891b7f60c1478d887d0c5a835b195b28" ns2:_="" ns3:_="">
    <xsd:import namespace="1a350127-9d45-4cbe-a5c7-f3ace68ed92e"/>
    <xsd:import namespace="5a37c961-5c88-4bc9-b74d-4603426aa0e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350127-9d45-4cbe-a5c7-f3ace68ed9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a37c961-5c88-4bc9-b74d-4603426aa0eb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B3E6596-0CFE-436E-85B4-B098579FC2C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0618AB2-5B3D-4361-99B5-6A3E3441948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a350127-9d45-4cbe-a5c7-f3ace68ed92e"/>
    <ds:schemaRef ds:uri="5a37c961-5c88-4bc9-b74d-4603426aa0e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E1A16C0-0ECC-442C-95EA-81D5D464DF44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Food &amp; Soft drinks</vt:lpstr>
      <vt:lpstr>Sheet3</vt:lpstr>
      <vt:lpstr>Alcohol &amp; extras</vt:lpstr>
      <vt:lpstr>'Food &amp; Soft drinks'!Print_Area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Amy Theaker</dc:creator>
  <cp:keywords/>
  <dc:description/>
  <cp:lastModifiedBy>Hughes, Lisa</cp:lastModifiedBy>
  <cp:revision/>
  <dcterms:created xsi:type="dcterms:W3CDTF">2015-04-22T09:37:41Z</dcterms:created>
  <dcterms:modified xsi:type="dcterms:W3CDTF">2022-03-17T14:49:52Z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0x010100955067F3163D644793F1C6EF2FBC0C87</vt:lpwstr>
  </property>
</Properties>
</file>